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_СРМ_БОЛГАРИЯ\Комплексы\_13_\"/>
    </mc:Choice>
  </mc:AlternateContent>
  <xr:revisionPtr revIDLastSave="0" documentId="8_{4E72EF1C-F1A8-4908-8A1F-A2F3004022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LEMA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D3g+Mo6UUQ8buhN1OeVNX6cSl5HRTLRe1y5IBEhhMs="/>
    </ext>
  </extLst>
</workbook>
</file>

<file path=xl/calcChain.xml><?xml version="1.0" encoding="utf-8"?>
<calcChain xmlns="http://schemas.openxmlformats.org/spreadsheetml/2006/main">
  <c r="K159" i="1" l="1"/>
  <c r="J159" i="1"/>
  <c r="I159" i="1"/>
  <c r="H159" i="1"/>
  <c r="F159" i="1"/>
  <c r="E159" i="1"/>
  <c r="D159" i="1"/>
  <c r="T158" i="1"/>
  <c r="U158" i="1" s="1"/>
  <c r="Q158" i="1"/>
  <c r="R158" i="1" s="1"/>
  <c r="L158" i="1"/>
  <c r="J158" i="1"/>
  <c r="U157" i="1"/>
  <c r="T157" i="1"/>
  <c r="Q157" i="1"/>
  <c r="R157" i="1" s="1"/>
  <c r="M157" i="1"/>
  <c r="N157" i="1" s="1"/>
  <c r="V157" i="1" s="1"/>
  <c r="L157" i="1"/>
  <c r="J157" i="1"/>
  <c r="T156" i="1"/>
  <c r="U156" i="1" s="1"/>
  <c r="R156" i="1"/>
  <c r="Q156" i="1"/>
  <c r="L156" i="1"/>
  <c r="M156" i="1" s="1"/>
  <c r="J156" i="1"/>
  <c r="T155" i="1"/>
  <c r="U155" i="1" s="1"/>
  <c r="Q155" i="1"/>
  <c r="R155" i="1" s="1"/>
  <c r="L155" i="1"/>
  <c r="J155" i="1"/>
  <c r="T154" i="1"/>
  <c r="U154" i="1" s="1"/>
  <c r="Q154" i="1"/>
  <c r="R154" i="1" s="1"/>
  <c r="M154" i="1"/>
  <c r="N154" i="1" s="1"/>
  <c r="V154" i="1" s="1"/>
  <c r="L154" i="1"/>
  <c r="J154" i="1"/>
  <c r="T153" i="1"/>
  <c r="U153" i="1" s="1"/>
  <c r="Q153" i="1"/>
  <c r="R153" i="1" s="1"/>
  <c r="L153" i="1"/>
  <c r="M153" i="1" s="1"/>
  <c r="N153" i="1" s="1"/>
  <c r="J153" i="1"/>
  <c r="T152" i="1"/>
  <c r="U152" i="1" s="1"/>
  <c r="Q152" i="1"/>
  <c r="R152" i="1" s="1"/>
  <c r="L152" i="1"/>
  <c r="J152" i="1"/>
  <c r="T151" i="1"/>
  <c r="U151" i="1" s="1"/>
  <c r="R151" i="1"/>
  <c r="Q151" i="1"/>
  <c r="L151" i="1"/>
  <c r="J151" i="1"/>
  <c r="U150" i="1"/>
  <c r="T150" i="1"/>
  <c r="Q150" i="1"/>
  <c r="R150" i="1" s="1"/>
  <c r="L150" i="1"/>
  <c r="J150" i="1"/>
  <c r="U149" i="1"/>
  <c r="T149" i="1"/>
  <c r="Q149" i="1"/>
  <c r="R149" i="1" s="1"/>
  <c r="L149" i="1"/>
  <c r="J149" i="1"/>
  <c r="T148" i="1"/>
  <c r="U148" i="1" s="1"/>
  <c r="R148" i="1"/>
  <c r="Q148" i="1"/>
  <c r="L148" i="1"/>
  <c r="M148" i="1" s="1"/>
  <c r="N148" i="1" s="1"/>
  <c r="V148" i="1" s="1"/>
  <c r="J148" i="1"/>
  <c r="T147" i="1"/>
  <c r="U147" i="1" s="1"/>
  <c r="Q147" i="1"/>
  <c r="R147" i="1" s="1"/>
  <c r="L147" i="1"/>
  <c r="J147" i="1"/>
  <c r="T146" i="1"/>
  <c r="U146" i="1" s="1"/>
  <c r="R146" i="1"/>
  <c r="Q146" i="1"/>
  <c r="M146" i="1"/>
  <c r="N146" i="1" s="1"/>
  <c r="L146" i="1"/>
  <c r="J146" i="1"/>
  <c r="T145" i="1"/>
  <c r="U145" i="1" s="1"/>
  <c r="Q145" i="1"/>
  <c r="R145" i="1" s="1"/>
  <c r="L145" i="1"/>
  <c r="M145" i="1" s="1"/>
  <c r="N145" i="1" s="1"/>
  <c r="V145" i="1" s="1"/>
  <c r="J145" i="1"/>
  <c r="U144" i="1"/>
  <c r="T144" i="1"/>
  <c r="Q144" i="1"/>
  <c r="R144" i="1" s="1"/>
  <c r="L144" i="1"/>
  <c r="J144" i="1"/>
  <c r="T143" i="1"/>
  <c r="U143" i="1" s="1"/>
  <c r="R143" i="1"/>
  <c r="Q143" i="1"/>
  <c r="L143" i="1"/>
  <c r="J143" i="1"/>
  <c r="T142" i="1"/>
  <c r="U142" i="1" s="1"/>
  <c r="Q142" i="1"/>
  <c r="R142" i="1" s="1"/>
  <c r="L142" i="1"/>
  <c r="J142" i="1"/>
  <c r="U141" i="1"/>
  <c r="T141" i="1"/>
  <c r="Q141" i="1"/>
  <c r="R141" i="1" s="1"/>
  <c r="M141" i="1"/>
  <c r="N141" i="1" s="1"/>
  <c r="V141" i="1" s="1"/>
  <c r="L141" i="1"/>
  <c r="J141" i="1"/>
  <c r="T140" i="1"/>
  <c r="U140" i="1" s="1"/>
  <c r="Q140" i="1"/>
  <c r="R140" i="1" s="1"/>
  <c r="L140" i="1"/>
  <c r="J140" i="1"/>
  <c r="T139" i="1"/>
  <c r="U139" i="1" s="1"/>
  <c r="R139" i="1"/>
  <c r="Q139" i="1"/>
  <c r="L139" i="1"/>
  <c r="J139" i="1"/>
  <c r="T138" i="1"/>
  <c r="U138" i="1" s="1"/>
  <c r="Q138" i="1"/>
  <c r="R138" i="1" s="1"/>
  <c r="N138" i="1"/>
  <c r="M138" i="1"/>
  <c r="L138" i="1"/>
  <c r="J138" i="1"/>
  <c r="T137" i="1"/>
  <c r="U137" i="1" s="1"/>
  <c r="Q137" i="1"/>
  <c r="R137" i="1" s="1"/>
  <c r="V137" i="1" s="1"/>
  <c r="N137" i="1"/>
  <c r="L137" i="1"/>
  <c r="M137" i="1" s="1"/>
  <c r="J137" i="1"/>
  <c r="T136" i="1"/>
  <c r="U136" i="1" s="1"/>
  <c r="Q136" i="1"/>
  <c r="R136" i="1" s="1"/>
  <c r="L136" i="1"/>
  <c r="J136" i="1"/>
  <c r="T135" i="1"/>
  <c r="U135" i="1" s="1"/>
  <c r="R135" i="1"/>
  <c r="Q135" i="1"/>
  <c r="L135" i="1"/>
  <c r="M135" i="1" s="1"/>
  <c r="J135" i="1"/>
  <c r="T134" i="1"/>
  <c r="U134" i="1" s="1"/>
  <c r="Q134" i="1"/>
  <c r="R134" i="1" s="1"/>
  <c r="L134" i="1"/>
  <c r="J134" i="1"/>
  <c r="U133" i="1"/>
  <c r="T133" i="1"/>
  <c r="Q133" i="1"/>
  <c r="R133" i="1" s="1"/>
  <c r="L133" i="1"/>
  <c r="J133" i="1"/>
  <c r="T132" i="1"/>
  <c r="U132" i="1" s="1"/>
  <c r="Q132" i="1"/>
  <c r="R132" i="1" s="1"/>
  <c r="L132" i="1"/>
  <c r="M132" i="1" s="1"/>
  <c r="N132" i="1" s="1"/>
  <c r="V132" i="1" s="1"/>
  <c r="J132" i="1"/>
  <c r="T131" i="1"/>
  <c r="U131" i="1" s="1"/>
  <c r="R131" i="1"/>
  <c r="Q131" i="1"/>
  <c r="L131" i="1"/>
  <c r="J131" i="1"/>
  <c r="T130" i="1"/>
  <c r="U130" i="1" s="1"/>
  <c r="R130" i="1"/>
  <c r="Q130" i="1"/>
  <c r="M130" i="1"/>
  <c r="N130" i="1" s="1"/>
  <c r="L130" i="1"/>
  <c r="J130" i="1"/>
  <c r="T129" i="1"/>
  <c r="U129" i="1" s="1"/>
  <c r="R129" i="1"/>
  <c r="Q129" i="1"/>
  <c r="L129" i="1"/>
  <c r="M129" i="1" s="1"/>
  <c r="N129" i="1" s="1"/>
  <c r="V129" i="1" s="1"/>
  <c r="J129" i="1"/>
  <c r="U128" i="1"/>
  <c r="T128" i="1"/>
  <c r="Q128" i="1"/>
  <c r="R128" i="1" s="1"/>
  <c r="L128" i="1"/>
  <c r="J128" i="1"/>
  <c r="T127" i="1"/>
  <c r="U127" i="1" s="1"/>
  <c r="R127" i="1"/>
  <c r="Q127" i="1"/>
  <c r="M127" i="1"/>
  <c r="L127" i="1"/>
  <c r="J127" i="1"/>
  <c r="T126" i="1"/>
  <c r="U126" i="1" s="1"/>
  <c r="Q126" i="1"/>
  <c r="R126" i="1" s="1"/>
  <c r="L126" i="1"/>
  <c r="J126" i="1"/>
  <c r="U125" i="1"/>
  <c r="T125" i="1"/>
  <c r="Q125" i="1"/>
  <c r="R125" i="1" s="1"/>
  <c r="V125" i="1" s="1"/>
  <c r="J125" i="1"/>
  <c r="T124" i="1"/>
  <c r="U124" i="1" s="1"/>
  <c r="V124" i="1" s="1"/>
  <c r="R124" i="1"/>
  <c r="Q124" i="1"/>
  <c r="J124" i="1"/>
  <c r="T123" i="1"/>
  <c r="U123" i="1" s="1"/>
  <c r="Q123" i="1"/>
  <c r="R123" i="1" s="1"/>
  <c r="V123" i="1" s="1"/>
  <c r="N123" i="1"/>
  <c r="M123" i="1"/>
  <c r="J123" i="1"/>
  <c r="T122" i="1"/>
  <c r="U122" i="1" s="1"/>
  <c r="V122" i="1" s="1"/>
  <c r="J122" i="1"/>
  <c r="U121" i="1"/>
  <c r="V121" i="1" s="1"/>
  <c r="T121" i="1"/>
  <c r="J121" i="1"/>
  <c r="T118" i="1"/>
  <c r="U118" i="1" s="1"/>
  <c r="Q118" i="1"/>
  <c r="R118" i="1" s="1"/>
  <c r="N118" i="1"/>
  <c r="V118" i="1" s="1"/>
  <c r="L118" i="1"/>
  <c r="M118" i="1" s="1"/>
  <c r="J118" i="1"/>
  <c r="U117" i="1"/>
  <c r="T117" i="1"/>
  <c r="Q117" i="1"/>
  <c r="R117" i="1" s="1"/>
  <c r="L117" i="1"/>
  <c r="J117" i="1"/>
  <c r="T116" i="1"/>
  <c r="U116" i="1" s="1"/>
  <c r="R116" i="1"/>
  <c r="Q116" i="1"/>
  <c r="L116" i="1"/>
  <c r="J116" i="1"/>
  <c r="T115" i="1"/>
  <c r="U115" i="1" s="1"/>
  <c r="Q115" i="1"/>
  <c r="R115" i="1" s="1"/>
  <c r="L115" i="1"/>
  <c r="J115" i="1"/>
  <c r="U114" i="1"/>
  <c r="T114" i="1"/>
  <c r="Q114" i="1"/>
  <c r="R114" i="1" s="1"/>
  <c r="M114" i="1"/>
  <c r="N114" i="1" s="1"/>
  <c r="L114" i="1"/>
  <c r="J114" i="1"/>
  <c r="T113" i="1"/>
  <c r="U113" i="1" s="1"/>
  <c r="R113" i="1"/>
  <c r="Q113" i="1"/>
  <c r="L113" i="1"/>
  <c r="M113" i="1" s="1"/>
  <c r="J113" i="1"/>
  <c r="T112" i="1"/>
  <c r="U112" i="1" s="1"/>
  <c r="R112" i="1"/>
  <c r="Q112" i="1"/>
  <c r="L112" i="1"/>
  <c r="J112" i="1"/>
  <c r="T111" i="1"/>
  <c r="U111" i="1" s="1"/>
  <c r="Q111" i="1"/>
  <c r="R111" i="1" s="1"/>
  <c r="N111" i="1"/>
  <c r="M111" i="1"/>
  <c r="L111" i="1"/>
  <c r="J111" i="1"/>
  <c r="U110" i="1"/>
  <c r="R110" i="1"/>
  <c r="Q110" i="1"/>
  <c r="M110" i="1"/>
  <c r="N110" i="1" s="1"/>
  <c r="V110" i="1" s="1"/>
  <c r="L110" i="1"/>
  <c r="J110" i="1"/>
  <c r="T109" i="1"/>
  <c r="U109" i="1" s="1"/>
  <c r="Q109" i="1"/>
  <c r="R109" i="1" s="1"/>
  <c r="N109" i="1"/>
  <c r="V109" i="1" s="1"/>
  <c r="L109" i="1"/>
  <c r="M109" i="1" s="1"/>
  <c r="J109" i="1"/>
  <c r="U108" i="1"/>
  <c r="T108" i="1"/>
  <c r="Q108" i="1"/>
  <c r="R108" i="1" s="1"/>
  <c r="L108" i="1"/>
  <c r="J108" i="1"/>
  <c r="T107" i="1"/>
  <c r="U107" i="1" s="1"/>
  <c r="R107" i="1"/>
  <c r="Q107" i="1"/>
  <c r="L107" i="1"/>
  <c r="J107" i="1"/>
  <c r="T106" i="1"/>
  <c r="U106" i="1" s="1"/>
  <c r="Q106" i="1"/>
  <c r="R106" i="1" s="1"/>
  <c r="L106" i="1"/>
  <c r="J106" i="1"/>
  <c r="U105" i="1"/>
  <c r="T105" i="1"/>
  <c r="Q105" i="1"/>
  <c r="R105" i="1" s="1"/>
  <c r="M105" i="1"/>
  <c r="N105" i="1" s="1"/>
  <c r="L105" i="1"/>
  <c r="J105" i="1"/>
  <c r="T104" i="1"/>
  <c r="U104" i="1" s="1"/>
  <c r="R104" i="1"/>
  <c r="Q104" i="1"/>
  <c r="L104" i="1"/>
  <c r="J104" i="1"/>
  <c r="T103" i="1"/>
  <c r="U103" i="1" s="1"/>
  <c r="R103" i="1"/>
  <c r="Q103" i="1"/>
  <c r="L103" i="1"/>
  <c r="J103" i="1"/>
  <c r="T102" i="1"/>
  <c r="U102" i="1" s="1"/>
  <c r="Q102" i="1"/>
  <c r="R102" i="1" s="1"/>
  <c r="N102" i="1"/>
  <c r="M102" i="1"/>
  <c r="L102" i="1"/>
  <c r="J102" i="1"/>
  <c r="T101" i="1"/>
  <c r="U101" i="1" s="1"/>
  <c r="Q101" i="1"/>
  <c r="R101" i="1" s="1"/>
  <c r="N101" i="1"/>
  <c r="V101" i="1" s="1"/>
  <c r="L101" i="1"/>
  <c r="M101" i="1" s="1"/>
  <c r="J101" i="1"/>
  <c r="T100" i="1"/>
  <c r="U100" i="1" s="1"/>
  <c r="Q100" i="1"/>
  <c r="R100" i="1" s="1"/>
  <c r="L100" i="1"/>
  <c r="J100" i="1"/>
  <c r="T99" i="1"/>
  <c r="U99" i="1" s="1"/>
  <c r="R99" i="1"/>
  <c r="Q99" i="1"/>
  <c r="L99" i="1"/>
  <c r="M99" i="1" s="1"/>
  <c r="J99" i="1"/>
  <c r="T98" i="1"/>
  <c r="U98" i="1" s="1"/>
  <c r="Q98" i="1"/>
  <c r="R98" i="1" s="1"/>
  <c r="L98" i="1"/>
  <c r="J98" i="1"/>
  <c r="U97" i="1"/>
  <c r="T97" i="1"/>
  <c r="Q97" i="1"/>
  <c r="R97" i="1" s="1"/>
  <c r="L97" i="1"/>
  <c r="J97" i="1"/>
  <c r="T96" i="1"/>
  <c r="U96" i="1" s="1"/>
  <c r="Q96" i="1"/>
  <c r="R96" i="1" s="1"/>
  <c r="L96" i="1"/>
  <c r="M96" i="1" s="1"/>
  <c r="N96" i="1" s="1"/>
  <c r="V96" i="1" s="1"/>
  <c r="J96" i="1"/>
  <c r="T95" i="1"/>
  <c r="U95" i="1" s="1"/>
  <c r="R95" i="1"/>
  <c r="Q95" i="1"/>
  <c r="L95" i="1"/>
  <c r="J95" i="1"/>
  <c r="T94" i="1"/>
  <c r="U94" i="1" s="1"/>
  <c r="R94" i="1"/>
  <c r="Q94" i="1"/>
  <c r="M94" i="1"/>
  <c r="N94" i="1" s="1"/>
  <c r="L94" i="1"/>
  <c r="J94" i="1"/>
  <c r="T93" i="1"/>
  <c r="U93" i="1" s="1"/>
  <c r="R93" i="1"/>
  <c r="Q93" i="1"/>
  <c r="L93" i="1"/>
  <c r="M93" i="1" s="1"/>
  <c r="N93" i="1" s="1"/>
  <c r="V93" i="1" s="1"/>
  <c r="J93" i="1"/>
  <c r="U92" i="1"/>
  <c r="T92" i="1"/>
  <c r="Q92" i="1"/>
  <c r="R92" i="1" s="1"/>
  <c r="L92" i="1"/>
  <c r="J92" i="1"/>
  <c r="T91" i="1"/>
  <c r="U91" i="1" s="1"/>
  <c r="R91" i="1"/>
  <c r="Q91" i="1"/>
  <c r="M91" i="1"/>
  <c r="L91" i="1"/>
  <c r="J91" i="1"/>
  <c r="T90" i="1"/>
  <c r="U90" i="1" s="1"/>
  <c r="Q90" i="1"/>
  <c r="R90" i="1" s="1"/>
  <c r="L90" i="1"/>
  <c r="J90" i="1"/>
  <c r="U89" i="1"/>
  <c r="T89" i="1"/>
  <c r="Q89" i="1"/>
  <c r="R89" i="1" s="1"/>
  <c r="M89" i="1"/>
  <c r="N89" i="1" s="1"/>
  <c r="V89" i="1" s="1"/>
  <c r="L89" i="1"/>
  <c r="J89" i="1"/>
  <c r="T88" i="1"/>
  <c r="U88" i="1" s="1"/>
  <c r="Q88" i="1"/>
  <c r="R88" i="1" s="1"/>
  <c r="L88" i="1"/>
  <c r="M88" i="1" s="1"/>
  <c r="J88" i="1"/>
  <c r="T87" i="1"/>
  <c r="U87" i="1" s="1"/>
  <c r="Q87" i="1"/>
  <c r="R87" i="1" s="1"/>
  <c r="L87" i="1"/>
  <c r="J87" i="1"/>
  <c r="T86" i="1"/>
  <c r="U86" i="1" s="1"/>
  <c r="R86" i="1"/>
  <c r="Q86" i="1"/>
  <c r="M86" i="1"/>
  <c r="N86" i="1" s="1"/>
  <c r="L86" i="1"/>
  <c r="J86" i="1"/>
  <c r="T85" i="1"/>
  <c r="U85" i="1" s="1"/>
  <c r="Q85" i="1"/>
  <c r="R85" i="1" s="1"/>
  <c r="L85" i="1"/>
  <c r="M85" i="1" s="1"/>
  <c r="N85" i="1" s="1"/>
  <c r="V85" i="1" s="1"/>
  <c r="J85" i="1"/>
  <c r="T84" i="1"/>
  <c r="U84" i="1" s="1"/>
  <c r="R84" i="1"/>
  <c r="Q84" i="1"/>
  <c r="L84" i="1"/>
  <c r="J84" i="1"/>
  <c r="T83" i="1"/>
  <c r="U83" i="1" s="1"/>
  <c r="R83" i="1"/>
  <c r="Q83" i="1"/>
  <c r="M83" i="1"/>
  <c r="L83" i="1"/>
  <c r="J83" i="1"/>
  <c r="T82" i="1"/>
  <c r="U82" i="1" s="1"/>
  <c r="Q82" i="1"/>
  <c r="R82" i="1" s="1"/>
  <c r="M82" i="1"/>
  <c r="N82" i="1" s="1"/>
  <c r="V82" i="1" s="1"/>
  <c r="L82" i="1"/>
  <c r="J82" i="1"/>
  <c r="U81" i="1"/>
  <c r="T81" i="1"/>
  <c r="Q81" i="1"/>
  <c r="R81" i="1" s="1"/>
  <c r="L81" i="1"/>
  <c r="J81" i="1"/>
  <c r="T80" i="1"/>
  <c r="U80" i="1" s="1"/>
  <c r="Q80" i="1"/>
  <c r="R80" i="1" s="1"/>
  <c r="L80" i="1"/>
  <c r="M80" i="1" s="1"/>
  <c r="N80" i="1" s="1"/>
  <c r="V80" i="1" s="1"/>
  <c r="J80" i="1"/>
  <c r="T79" i="1"/>
  <c r="U79" i="1" s="1"/>
  <c r="Q79" i="1"/>
  <c r="R79" i="1" s="1"/>
  <c r="L79" i="1"/>
  <c r="J79" i="1"/>
  <c r="U78" i="1"/>
  <c r="T78" i="1"/>
  <c r="R78" i="1"/>
  <c r="Q78" i="1"/>
  <c r="M78" i="1"/>
  <c r="N78" i="1" s="1"/>
  <c r="L78" i="1"/>
  <c r="J78" i="1"/>
  <c r="U77" i="1"/>
  <c r="T77" i="1"/>
  <c r="Q77" i="1"/>
  <c r="R77" i="1" s="1"/>
  <c r="L77" i="1"/>
  <c r="M77" i="1" s="1"/>
  <c r="N77" i="1" s="1"/>
  <c r="V77" i="1" s="1"/>
  <c r="J77" i="1"/>
  <c r="U76" i="1"/>
  <c r="T76" i="1"/>
  <c r="Q76" i="1"/>
  <c r="R76" i="1" s="1"/>
  <c r="L76" i="1"/>
  <c r="J76" i="1"/>
  <c r="T75" i="1"/>
  <c r="U75" i="1" s="1"/>
  <c r="R75" i="1"/>
  <c r="Q75" i="1"/>
  <c r="L75" i="1"/>
  <c r="J75" i="1"/>
  <c r="T74" i="1"/>
  <c r="U74" i="1" s="1"/>
  <c r="Q74" i="1"/>
  <c r="R74" i="1" s="1"/>
  <c r="M74" i="1"/>
  <c r="N74" i="1" s="1"/>
  <c r="V74" i="1" s="1"/>
  <c r="L74" i="1"/>
  <c r="J74" i="1"/>
  <c r="U73" i="1"/>
  <c r="T73" i="1"/>
  <c r="Q73" i="1"/>
  <c r="R73" i="1" s="1"/>
  <c r="M73" i="1"/>
  <c r="N73" i="1" s="1"/>
  <c r="V73" i="1" s="1"/>
  <c r="L73" i="1"/>
  <c r="J73" i="1"/>
  <c r="T72" i="1"/>
  <c r="U72" i="1" s="1"/>
  <c r="Q72" i="1"/>
  <c r="R72" i="1" s="1"/>
  <c r="M72" i="1"/>
  <c r="N72" i="1" s="1"/>
  <c r="L72" i="1"/>
  <c r="J72" i="1"/>
  <c r="T71" i="1"/>
  <c r="U71" i="1" s="1"/>
  <c r="Q71" i="1"/>
  <c r="R71" i="1" s="1"/>
  <c r="L71" i="1"/>
  <c r="J71" i="1"/>
  <c r="U70" i="1"/>
  <c r="T70" i="1"/>
  <c r="Q70" i="1"/>
  <c r="R70" i="1" s="1"/>
  <c r="M70" i="1"/>
  <c r="N70" i="1" s="1"/>
  <c r="V70" i="1" s="1"/>
  <c r="L70" i="1"/>
  <c r="J70" i="1"/>
  <c r="T69" i="1"/>
  <c r="U69" i="1" s="1"/>
  <c r="V69" i="1" s="1"/>
  <c r="Q69" i="1"/>
  <c r="R69" i="1" s="1"/>
  <c r="L69" i="1"/>
  <c r="M69" i="1" s="1"/>
  <c r="N69" i="1" s="1"/>
  <c r="J69" i="1"/>
  <c r="U68" i="1"/>
  <c r="T68" i="1"/>
  <c r="Q68" i="1"/>
  <c r="R68" i="1" s="1"/>
  <c r="L68" i="1"/>
  <c r="J68" i="1"/>
  <c r="T67" i="1"/>
  <c r="U67" i="1" s="1"/>
  <c r="R67" i="1"/>
  <c r="Q67" i="1"/>
  <c r="L67" i="1"/>
  <c r="M67" i="1" s="1"/>
  <c r="J67" i="1"/>
  <c r="T66" i="1"/>
  <c r="U66" i="1" s="1"/>
  <c r="Q66" i="1"/>
  <c r="R66" i="1" s="1"/>
  <c r="L66" i="1"/>
  <c r="J66" i="1"/>
  <c r="U65" i="1"/>
  <c r="T65" i="1"/>
  <c r="Q65" i="1"/>
  <c r="R65" i="1" s="1"/>
  <c r="L65" i="1"/>
  <c r="M65" i="1" s="1"/>
  <c r="N65" i="1" s="1"/>
  <c r="V65" i="1" s="1"/>
  <c r="J65" i="1"/>
  <c r="T64" i="1"/>
  <c r="U64" i="1" s="1"/>
  <c r="Q64" i="1"/>
  <c r="M64" i="1"/>
  <c r="N64" i="1" s="1"/>
  <c r="V64" i="1" s="1"/>
  <c r="L64" i="1"/>
  <c r="J64" i="1"/>
  <c r="T63" i="1"/>
  <c r="U63" i="1" s="1"/>
  <c r="Q63" i="1"/>
  <c r="L63" i="1"/>
  <c r="J63" i="1"/>
  <c r="T62" i="1"/>
  <c r="U62" i="1" s="1"/>
  <c r="Q62" i="1"/>
  <c r="R62" i="1" s="1"/>
  <c r="L62" i="1"/>
  <c r="M62" i="1" s="1"/>
  <c r="N62" i="1" s="1"/>
  <c r="V62" i="1" s="1"/>
  <c r="J62" i="1"/>
  <c r="T61" i="1"/>
  <c r="U61" i="1" s="1"/>
  <c r="Q61" i="1"/>
  <c r="R61" i="1" s="1"/>
  <c r="L61" i="1"/>
  <c r="M61" i="1" s="1"/>
  <c r="J61" i="1"/>
  <c r="U60" i="1"/>
  <c r="T60" i="1"/>
  <c r="R60" i="1"/>
  <c r="Q60" i="1"/>
  <c r="M60" i="1"/>
  <c r="N60" i="1" s="1"/>
  <c r="L60" i="1"/>
  <c r="J60" i="1"/>
  <c r="U59" i="1"/>
  <c r="T59" i="1"/>
  <c r="Q59" i="1"/>
  <c r="R59" i="1" s="1"/>
  <c r="L59" i="1"/>
  <c r="M59" i="1" s="1"/>
  <c r="N59" i="1" s="1"/>
  <c r="V59" i="1" s="1"/>
  <c r="J59" i="1"/>
  <c r="U58" i="1"/>
  <c r="T58" i="1"/>
  <c r="Q58" i="1"/>
  <c r="R58" i="1" s="1"/>
  <c r="L58" i="1"/>
  <c r="J58" i="1"/>
  <c r="T55" i="1"/>
  <c r="U55" i="1" s="1"/>
  <c r="R55" i="1"/>
  <c r="Q55" i="1"/>
  <c r="L55" i="1"/>
  <c r="M55" i="1" s="1"/>
  <c r="J55" i="1"/>
  <c r="T54" i="1"/>
  <c r="U54" i="1" s="1"/>
  <c r="Q54" i="1"/>
  <c r="R54" i="1" s="1"/>
  <c r="M54" i="1"/>
  <c r="N54" i="1" s="1"/>
  <c r="V54" i="1" s="1"/>
  <c r="L54" i="1"/>
  <c r="J54" i="1"/>
  <c r="U53" i="1"/>
  <c r="T53" i="1"/>
  <c r="Q53" i="1"/>
  <c r="R53" i="1" s="1"/>
  <c r="M53" i="1"/>
  <c r="N53" i="1" s="1"/>
  <c r="V53" i="1" s="1"/>
  <c r="L53" i="1"/>
  <c r="J53" i="1"/>
  <c r="T52" i="1"/>
  <c r="U52" i="1" s="1"/>
  <c r="Q52" i="1"/>
  <c r="R52" i="1" s="1"/>
  <c r="M52" i="1"/>
  <c r="N52" i="1" s="1"/>
  <c r="V52" i="1" s="1"/>
  <c r="L52" i="1"/>
  <c r="J52" i="1"/>
  <c r="T51" i="1"/>
  <c r="U51" i="1" s="1"/>
  <c r="Q51" i="1"/>
  <c r="R51" i="1" s="1"/>
  <c r="L51" i="1"/>
  <c r="J51" i="1"/>
  <c r="U50" i="1"/>
  <c r="T50" i="1"/>
  <c r="Q50" i="1"/>
  <c r="R50" i="1" s="1"/>
  <c r="M50" i="1"/>
  <c r="N50" i="1" s="1"/>
  <c r="V50" i="1" s="1"/>
  <c r="L50" i="1"/>
  <c r="J50" i="1"/>
  <c r="T49" i="1"/>
  <c r="U49" i="1" s="1"/>
  <c r="Q49" i="1"/>
  <c r="R49" i="1" s="1"/>
  <c r="L49" i="1"/>
  <c r="M49" i="1" s="1"/>
  <c r="N49" i="1" s="1"/>
  <c r="V49" i="1" s="1"/>
  <c r="J49" i="1"/>
  <c r="U48" i="1"/>
  <c r="T48" i="1"/>
  <c r="Q48" i="1"/>
  <c r="R48" i="1" s="1"/>
  <c r="L48" i="1"/>
  <c r="J48" i="1"/>
  <c r="T47" i="1"/>
  <c r="U47" i="1" s="1"/>
  <c r="R47" i="1"/>
  <c r="Q47" i="1"/>
  <c r="L47" i="1"/>
  <c r="M47" i="1" s="1"/>
  <c r="J47" i="1"/>
  <c r="T46" i="1"/>
  <c r="U46" i="1" s="1"/>
  <c r="Q46" i="1"/>
  <c r="R46" i="1" s="1"/>
  <c r="L46" i="1"/>
  <c r="J46" i="1"/>
  <c r="U45" i="1"/>
  <c r="T45" i="1"/>
  <c r="Q45" i="1"/>
  <c r="R45" i="1" s="1"/>
  <c r="L45" i="1"/>
  <c r="M45" i="1" s="1"/>
  <c r="N45" i="1" s="1"/>
  <c r="V45" i="1" s="1"/>
  <c r="J45" i="1"/>
  <c r="T44" i="1"/>
  <c r="U44" i="1" s="1"/>
  <c r="Q44" i="1"/>
  <c r="R44" i="1" s="1"/>
  <c r="N44" i="1"/>
  <c r="V44" i="1" s="1"/>
  <c r="L44" i="1"/>
  <c r="M44" i="1" s="1"/>
  <c r="J44" i="1"/>
  <c r="T43" i="1"/>
  <c r="U43" i="1" s="1"/>
  <c r="Q43" i="1"/>
  <c r="R43" i="1" s="1"/>
  <c r="L43" i="1"/>
  <c r="J43" i="1"/>
  <c r="T42" i="1"/>
  <c r="U42" i="1" s="1"/>
  <c r="R42" i="1"/>
  <c r="Q42" i="1"/>
  <c r="M42" i="1"/>
  <c r="N42" i="1" s="1"/>
  <c r="L42" i="1"/>
  <c r="J42" i="1"/>
  <c r="T41" i="1"/>
  <c r="U41" i="1" s="1"/>
  <c r="Q41" i="1"/>
  <c r="R41" i="1" s="1"/>
  <c r="L41" i="1"/>
  <c r="M41" i="1" s="1"/>
  <c r="N41" i="1" s="1"/>
  <c r="J41" i="1"/>
  <c r="U40" i="1"/>
  <c r="T40" i="1"/>
  <c r="Q40" i="1"/>
  <c r="R40" i="1" s="1"/>
  <c r="L40" i="1"/>
  <c r="J40" i="1"/>
  <c r="T39" i="1"/>
  <c r="U39" i="1" s="1"/>
  <c r="R39" i="1"/>
  <c r="Q39" i="1"/>
  <c r="L39" i="1"/>
  <c r="M39" i="1" s="1"/>
  <c r="J39" i="1"/>
  <c r="T38" i="1"/>
  <c r="U38" i="1" s="1"/>
  <c r="Q38" i="1"/>
  <c r="R38" i="1" s="1"/>
  <c r="L38" i="1"/>
  <c r="J38" i="1"/>
  <c r="U37" i="1"/>
  <c r="T37" i="1"/>
  <c r="Q37" i="1"/>
  <c r="R37" i="1" s="1"/>
  <c r="M37" i="1"/>
  <c r="N37" i="1" s="1"/>
  <c r="V37" i="1" s="1"/>
  <c r="L37" i="1"/>
  <c r="J37" i="1"/>
  <c r="T36" i="1"/>
  <c r="U36" i="1" s="1"/>
  <c r="Q36" i="1"/>
  <c r="R36" i="1" s="1"/>
  <c r="L36" i="1"/>
  <c r="M36" i="1" s="1"/>
  <c r="J36" i="1"/>
  <c r="T35" i="1"/>
  <c r="U35" i="1" s="1"/>
  <c r="Q35" i="1"/>
  <c r="R35" i="1" s="1"/>
  <c r="L35" i="1"/>
  <c r="J35" i="1"/>
  <c r="T34" i="1"/>
  <c r="U34" i="1" s="1"/>
  <c r="Q34" i="1"/>
  <c r="R34" i="1" s="1"/>
  <c r="M34" i="1"/>
  <c r="N34" i="1" s="1"/>
  <c r="V34" i="1" s="1"/>
  <c r="L34" i="1"/>
  <c r="J34" i="1"/>
  <c r="U33" i="1"/>
  <c r="T33" i="1"/>
  <c r="Q33" i="1"/>
  <c r="R33" i="1" s="1"/>
  <c r="L33" i="1"/>
  <c r="M33" i="1" s="1"/>
  <c r="J33" i="1"/>
  <c r="T32" i="1"/>
  <c r="U32" i="1" s="1"/>
  <c r="Q32" i="1"/>
  <c r="R32" i="1" s="1"/>
  <c r="L32" i="1"/>
  <c r="J32" i="1"/>
  <c r="T31" i="1"/>
  <c r="U31" i="1" s="1"/>
  <c r="R31" i="1"/>
  <c r="Q31" i="1"/>
  <c r="L31" i="1"/>
  <c r="J31" i="1"/>
  <c r="T30" i="1"/>
  <c r="U30" i="1" s="1"/>
  <c r="L30" i="1"/>
  <c r="J30" i="1"/>
  <c r="T29" i="1"/>
  <c r="U29" i="1" s="1"/>
  <c r="R29" i="1"/>
  <c r="Q29" i="1"/>
  <c r="L29" i="1"/>
  <c r="J29" i="1"/>
  <c r="T28" i="1"/>
  <c r="U28" i="1" s="1"/>
  <c r="Q28" i="1"/>
  <c r="R28" i="1" s="1"/>
  <c r="L28" i="1"/>
  <c r="J28" i="1"/>
  <c r="U27" i="1"/>
  <c r="T27" i="1"/>
  <c r="Q27" i="1"/>
  <c r="R27" i="1" s="1"/>
  <c r="M27" i="1"/>
  <c r="N27" i="1" s="1"/>
  <c r="V27" i="1" s="1"/>
  <c r="L27" i="1"/>
  <c r="J27" i="1"/>
  <c r="T26" i="1"/>
  <c r="U26" i="1" s="1"/>
  <c r="Q26" i="1"/>
  <c r="R26" i="1" s="1"/>
  <c r="L26" i="1"/>
  <c r="J26" i="1"/>
  <c r="T25" i="1"/>
  <c r="U25" i="1" s="1"/>
  <c r="Q25" i="1"/>
  <c r="R25" i="1" s="1"/>
  <c r="L25" i="1"/>
  <c r="J25" i="1"/>
  <c r="T24" i="1"/>
  <c r="U24" i="1" s="1"/>
  <c r="R24" i="1"/>
  <c r="Q24" i="1"/>
  <c r="M24" i="1"/>
  <c r="N24" i="1" s="1"/>
  <c r="V24" i="1" s="1"/>
  <c r="L24" i="1"/>
  <c r="J24" i="1"/>
  <c r="T23" i="1"/>
  <c r="U23" i="1" s="1"/>
  <c r="L23" i="1"/>
  <c r="J23" i="1"/>
  <c r="T22" i="1"/>
  <c r="U22" i="1" s="1"/>
  <c r="R22" i="1"/>
  <c r="Q22" i="1"/>
  <c r="M22" i="1"/>
  <c r="N22" i="1" s="1"/>
  <c r="V22" i="1" s="1"/>
  <c r="L22" i="1"/>
  <c r="J22" i="1"/>
  <c r="T21" i="1"/>
  <c r="U21" i="1" s="1"/>
  <c r="Q21" i="1"/>
  <c r="R21" i="1" s="1"/>
  <c r="L21" i="1"/>
  <c r="J21" i="1"/>
  <c r="U20" i="1"/>
  <c r="T20" i="1"/>
  <c r="Q20" i="1"/>
  <c r="R20" i="1" s="1"/>
  <c r="L20" i="1"/>
  <c r="J20" i="1"/>
  <c r="T19" i="1"/>
  <c r="U19" i="1" s="1"/>
  <c r="R19" i="1"/>
  <c r="Q19" i="1"/>
  <c r="L19" i="1"/>
  <c r="J19" i="1"/>
  <c r="T18" i="1"/>
  <c r="U18" i="1" s="1"/>
  <c r="Q18" i="1"/>
  <c r="R18" i="1" s="1"/>
  <c r="L18" i="1"/>
  <c r="M18" i="1" s="1"/>
  <c r="J18" i="1"/>
  <c r="U17" i="1"/>
  <c r="T17" i="1"/>
  <c r="Q17" i="1"/>
  <c r="R17" i="1" s="1"/>
  <c r="M17" i="1"/>
  <c r="N17" i="1" s="1"/>
  <c r="V17" i="1" s="1"/>
  <c r="L17" i="1"/>
  <c r="J17" i="1"/>
  <c r="T16" i="1"/>
  <c r="U16" i="1" s="1"/>
  <c r="Q16" i="1"/>
  <c r="R16" i="1" s="1"/>
  <c r="L16" i="1"/>
  <c r="J16" i="1"/>
  <c r="T15" i="1"/>
  <c r="U15" i="1" s="1"/>
  <c r="Q15" i="1"/>
  <c r="R15" i="1" s="1"/>
  <c r="L15" i="1"/>
  <c r="J15" i="1"/>
  <c r="T14" i="1"/>
  <c r="U14" i="1" s="1"/>
  <c r="Q14" i="1"/>
  <c r="R14" i="1" s="1"/>
  <c r="M14" i="1"/>
  <c r="N14" i="1" s="1"/>
  <c r="V14" i="1" s="1"/>
  <c r="L14" i="1"/>
  <c r="J14" i="1"/>
  <c r="T13" i="1"/>
  <c r="U13" i="1" s="1"/>
  <c r="Q13" i="1"/>
  <c r="R13" i="1" s="1"/>
  <c r="L13" i="1"/>
  <c r="J13" i="1"/>
  <c r="T12" i="1"/>
  <c r="U12" i="1" s="1"/>
  <c r="Q12" i="1"/>
  <c r="R12" i="1" s="1"/>
  <c r="L12" i="1"/>
  <c r="J12" i="1"/>
  <c r="T11" i="1"/>
  <c r="U11" i="1" s="1"/>
  <c r="R11" i="1"/>
  <c r="Q11" i="1"/>
  <c r="L11" i="1"/>
  <c r="J11" i="1"/>
  <c r="T10" i="1"/>
  <c r="U10" i="1" s="1"/>
  <c r="Q10" i="1"/>
  <c r="R10" i="1" s="1"/>
  <c r="L10" i="1"/>
  <c r="J10" i="1"/>
  <c r="U9" i="1"/>
  <c r="T9" i="1"/>
  <c r="Q9" i="1"/>
  <c r="R9" i="1" s="1"/>
  <c r="L9" i="1"/>
  <c r="J9" i="1"/>
  <c r="T8" i="1"/>
  <c r="U8" i="1" s="1"/>
  <c r="Q8" i="1"/>
  <c r="R8" i="1" s="1"/>
  <c r="L8" i="1"/>
  <c r="J8" i="1"/>
  <c r="M63" i="1" l="1"/>
  <c r="N63" i="1"/>
  <c r="V63" i="1" s="1"/>
  <c r="N131" i="1"/>
  <c r="V131" i="1" s="1"/>
  <c r="M13" i="1"/>
  <c r="N13" i="1"/>
  <c r="V13" i="1" s="1"/>
  <c r="M144" i="1"/>
  <c r="N144" i="1" s="1"/>
  <c r="V144" i="1" s="1"/>
  <c r="M10" i="1"/>
  <c r="N10" i="1" s="1"/>
  <c r="V10" i="1" s="1"/>
  <c r="M30" i="1"/>
  <c r="N30" i="1" s="1"/>
  <c r="V30" i="1" s="1"/>
  <c r="M11" i="1"/>
  <c r="N11" i="1" s="1"/>
  <c r="V11" i="1" s="1"/>
  <c r="N142" i="1"/>
  <c r="V142" i="1" s="1"/>
  <c r="V41" i="1"/>
  <c r="V86" i="1"/>
  <c r="V102" i="1"/>
  <c r="V105" i="1"/>
  <c r="V111" i="1"/>
  <c r="V114" i="1"/>
  <c r="M133" i="1"/>
  <c r="N133" i="1" s="1"/>
  <c r="V133" i="1" s="1"/>
  <c r="N97" i="1"/>
  <c r="V97" i="1" s="1"/>
  <c r="M107" i="1"/>
  <c r="N107" i="1" s="1"/>
  <c r="V107" i="1" s="1"/>
  <c r="M43" i="1"/>
  <c r="N43" i="1" s="1"/>
  <c r="V43" i="1" s="1"/>
  <c r="M143" i="1"/>
  <c r="N143" i="1" s="1"/>
  <c r="V143" i="1" s="1"/>
  <c r="N126" i="1"/>
  <c r="V126" i="1" s="1"/>
  <c r="M98" i="1"/>
  <c r="N98" i="1" s="1"/>
  <c r="V98" i="1" s="1"/>
  <c r="M126" i="1"/>
  <c r="M21" i="1"/>
  <c r="N21" i="1"/>
  <c r="V21" i="1" s="1"/>
  <c r="N15" i="1"/>
  <c r="V15" i="1" s="1"/>
  <c r="M15" i="1"/>
  <c r="M28" i="1"/>
  <c r="N28" i="1" s="1"/>
  <c r="V28" i="1" s="1"/>
  <c r="N104" i="1"/>
  <c r="V104" i="1" s="1"/>
  <c r="M40" i="1"/>
  <c r="N40" i="1" s="1"/>
  <c r="V40" i="1" s="1"/>
  <c r="N95" i="1"/>
  <c r="V95" i="1" s="1"/>
  <c r="N31" i="1"/>
  <c r="V31" i="1" s="1"/>
  <c r="M19" i="1"/>
  <c r="N19" i="1" s="1"/>
  <c r="V19" i="1" s="1"/>
  <c r="N29" i="1"/>
  <c r="V29" i="1" s="1"/>
  <c r="M100" i="1"/>
  <c r="N100" i="1" s="1"/>
  <c r="V100" i="1" s="1"/>
  <c r="N106" i="1"/>
  <c r="V106" i="1" s="1"/>
  <c r="N115" i="1"/>
  <c r="V115" i="1" s="1"/>
  <c r="M134" i="1"/>
  <c r="N134" i="1" s="1"/>
  <c r="V134" i="1" s="1"/>
  <c r="V153" i="1"/>
  <c r="N66" i="1"/>
  <c r="V66" i="1" s="1"/>
  <c r="N147" i="1"/>
  <c r="V147" i="1" s="1"/>
  <c r="M23" i="1"/>
  <c r="N23" i="1" s="1"/>
  <c r="V23" i="1" s="1"/>
  <c r="M116" i="1"/>
  <c r="N116" i="1" s="1"/>
  <c r="V116" i="1" s="1"/>
  <c r="N135" i="1"/>
  <c r="V135" i="1" s="1"/>
  <c r="N158" i="1"/>
  <c r="V158" i="1" s="1"/>
  <c r="M8" i="1"/>
  <c r="N8" i="1"/>
  <c r="V8" i="1" s="1"/>
  <c r="M25" i="1"/>
  <c r="N25" i="1" s="1"/>
  <c r="V25" i="1" s="1"/>
  <c r="M16" i="1"/>
  <c r="N16" i="1" s="1"/>
  <c r="V16" i="1" s="1"/>
  <c r="V42" i="1"/>
  <c r="M81" i="1"/>
  <c r="N81" i="1" s="1"/>
  <c r="V81" i="1" s="1"/>
  <c r="M9" i="1"/>
  <c r="N9" i="1" s="1"/>
  <c r="V9" i="1" s="1"/>
  <c r="M26" i="1"/>
  <c r="N26" i="1"/>
  <c r="V26" i="1" s="1"/>
  <c r="M29" i="1"/>
  <c r="V72" i="1"/>
  <c r="N150" i="1"/>
  <c r="V150" i="1" s="1"/>
  <c r="M38" i="1"/>
  <c r="N38" i="1" s="1"/>
  <c r="V38" i="1" s="1"/>
  <c r="M142" i="1"/>
  <c r="M151" i="1"/>
  <c r="N151" i="1" s="1"/>
  <c r="V151" i="1" s="1"/>
  <c r="N36" i="1"/>
  <c r="V36" i="1" s="1"/>
  <c r="V60" i="1"/>
  <c r="M149" i="1"/>
  <c r="N149" i="1" s="1"/>
  <c r="V149" i="1" s="1"/>
  <c r="M32" i="1"/>
  <c r="N32" i="1" s="1"/>
  <c r="V32" i="1" s="1"/>
  <c r="M76" i="1"/>
  <c r="N76" i="1" s="1"/>
  <c r="V76" i="1" s="1"/>
  <c r="M158" i="1"/>
  <c r="V94" i="1"/>
  <c r="M103" i="1"/>
  <c r="N103" i="1" s="1"/>
  <c r="V103" i="1" s="1"/>
  <c r="M112" i="1"/>
  <c r="N112" i="1" s="1"/>
  <c r="V112" i="1" s="1"/>
  <c r="N127" i="1"/>
  <c r="V127" i="1" s="1"/>
  <c r="M147" i="1"/>
  <c r="N156" i="1"/>
  <c r="V156" i="1" s="1"/>
  <c r="M51" i="1"/>
  <c r="N51" i="1" s="1"/>
  <c r="V51" i="1" s="1"/>
  <c r="M71" i="1"/>
  <c r="N71" i="1" s="1"/>
  <c r="V71" i="1" s="1"/>
  <c r="M140" i="1"/>
  <c r="N140" i="1" s="1"/>
  <c r="V140" i="1" s="1"/>
  <c r="V78" i="1"/>
  <c r="N87" i="1"/>
  <c r="V87" i="1" s="1"/>
  <c r="M87" i="1"/>
  <c r="M131" i="1"/>
  <c r="N47" i="1"/>
  <c r="V47" i="1" s="1"/>
  <c r="M58" i="1"/>
  <c r="N58" i="1" s="1"/>
  <c r="V58" i="1" s="1"/>
  <c r="N67" i="1"/>
  <c r="V67" i="1" s="1"/>
  <c r="N83" i="1"/>
  <c r="V83" i="1" s="1"/>
  <c r="M92" i="1"/>
  <c r="N92" i="1" s="1"/>
  <c r="V92" i="1" s="1"/>
  <c r="M136" i="1"/>
  <c r="N136" i="1" s="1"/>
  <c r="V136" i="1" s="1"/>
  <c r="V138" i="1"/>
  <c r="M90" i="1"/>
  <c r="N90" i="1" s="1"/>
  <c r="V90" i="1" s="1"/>
  <c r="N18" i="1"/>
  <c r="V18" i="1" s="1"/>
  <c r="M79" i="1"/>
  <c r="N79" i="1" s="1"/>
  <c r="V79" i="1" s="1"/>
  <c r="N88" i="1"/>
  <c r="V88" i="1" s="1"/>
  <c r="M150" i="1"/>
  <c r="M104" i="1"/>
  <c r="M106" i="1"/>
  <c r="M115" i="1"/>
  <c r="N33" i="1"/>
  <c r="V33" i="1" s="1"/>
  <c r="N113" i="1"/>
  <c r="V113" i="1" s="1"/>
  <c r="V130" i="1"/>
  <c r="M139" i="1"/>
  <c r="N139" i="1" s="1"/>
  <c r="V139" i="1" s="1"/>
  <c r="N39" i="1"/>
  <c r="V39" i="1" s="1"/>
  <c r="N99" i="1"/>
  <c r="V99" i="1" s="1"/>
  <c r="M108" i="1"/>
  <c r="N108" i="1" s="1"/>
  <c r="V108" i="1" s="1"/>
  <c r="M117" i="1"/>
  <c r="N117" i="1" s="1"/>
  <c r="V117" i="1" s="1"/>
  <c r="M152" i="1"/>
  <c r="N152" i="1" s="1"/>
  <c r="V152" i="1" s="1"/>
  <c r="M97" i="1"/>
  <c r="N61" i="1"/>
  <c r="V61" i="1" s="1"/>
  <c r="M95" i="1"/>
  <c r="M31" i="1"/>
  <c r="M46" i="1"/>
  <c r="N46" i="1" s="1"/>
  <c r="V46" i="1" s="1"/>
  <c r="M66" i="1"/>
  <c r="M75" i="1"/>
  <c r="N75" i="1" s="1"/>
  <c r="V75" i="1" s="1"/>
  <c r="M84" i="1"/>
  <c r="N84" i="1" s="1"/>
  <c r="V84" i="1" s="1"/>
  <c r="M128" i="1"/>
  <c r="N128" i="1" s="1"/>
  <c r="V128" i="1" s="1"/>
  <c r="N20" i="1"/>
  <c r="V20" i="1" s="1"/>
  <c r="M12" i="1"/>
  <c r="N12" i="1" s="1"/>
  <c r="V12" i="1" s="1"/>
  <c r="M20" i="1"/>
  <c r="M48" i="1"/>
  <c r="N48" i="1" s="1"/>
  <c r="V48" i="1" s="1"/>
  <c r="M68" i="1"/>
  <c r="N68" i="1" s="1"/>
  <c r="V68" i="1" s="1"/>
  <c r="M35" i="1"/>
  <c r="N35" i="1" s="1"/>
  <c r="V35" i="1" s="1"/>
  <c r="N55" i="1"/>
  <c r="V55" i="1" s="1"/>
  <c r="N91" i="1"/>
  <c r="V91" i="1" s="1"/>
  <c r="V146" i="1"/>
  <c r="M155" i="1"/>
  <c r="N155" i="1" s="1"/>
  <c r="V155" i="1" s="1"/>
</calcChain>
</file>

<file path=xl/sharedStrings.xml><?xml version="1.0" encoding="utf-8"?>
<sst xmlns="http://schemas.openxmlformats.org/spreadsheetml/2006/main" count="990" uniqueCount="224">
  <si>
    <t>PROPERTY</t>
  </si>
  <si>
    <t>Block</t>
  </si>
  <si>
    <t>BEDROOMS</t>
  </si>
  <si>
    <t>COVERED</t>
  </si>
  <si>
    <t>UN-COVERED</t>
  </si>
  <si>
    <t>VIEW</t>
  </si>
  <si>
    <t>FLOOR</t>
  </si>
  <si>
    <t>COMMON</t>
  </si>
  <si>
    <t>TOTAL</t>
  </si>
  <si>
    <t>NET PRICE (OLD PRICE</t>
  </si>
  <si>
    <t>NET PRICE</t>
  </si>
  <si>
    <t>VAT</t>
  </si>
  <si>
    <t>TOTAL SELLING PRICE</t>
  </si>
  <si>
    <t>SoleMare Furniture</t>
  </si>
  <si>
    <t>SoleMare Elec. Appliances</t>
  </si>
  <si>
    <t xml:space="preserve">Total Selling Price </t>
  </si>
  <si>
    <t>STATUS</t>
  </si>
  <si>
    <t>NO.</t>
  </si>
  <si>
    <r>
      <rPr>
        <sz val="12"/>
        <color rgb="FFFFFFFF"/>
        <rFont val="Arial"/>
      </rPr>
      <t>INDOOR  M</t>
    </r>
    <r>
      <rPr>
        <b/>
        <vertAlign val="superscript"/>
        <sz val="12"/>
        <color rgb="FFFFFFFF"/>
        <rFont val="Calibri"/>
      </rPr>
      <t>2</t>
    </r>
  </si>
  <si>
    <r>
      <rPr>
        <sz val="12"/>
        <color rgb="FFFFFFFF"/>
        <rFont val="Arial"/>
      </rPr>
      <t>VERANDA M</t>
    </r>
    <r>
      <rPr>
        <vertAlign val="superscript"/>
        <sz val="12"/>
        <color rgb="FFFFFFFF"/>
        <rFont val="Arial"/>
      </rPr>
      <t>2</t>
    </r>
  </si>
  <si>
    <r>
      <rPr>
        <sz val="12"/>
        <color rgb="FFFFFFFF"/>
        <rFont val="Arial"/>
      </rPr>
      <t>VERANDA M</t>
    </r>
    <r>
      <rPr>
        <vertAlign val="superscript"/>
        <sz val="12"/>
        <color rgb="FFFFFFFF"/>
        <rFont val="Arial"/>
      </rPr>
      <t>2</t>
    </r>
  </si>
  <si>
    <r>
      <rPr>
        <sz val="12"/>
        <color rgb="FFFFFFFF"/>
        <rFont val="Arial"/>
      </rPr>
      <t>AREA M</t>
    </r>
    <r>
      <rPr>
        <b/>
        <vertAlign val="superscript"/>
        <sz val="12"/>
        <color rgb="FFFFFFFF"/>
        <rFont val="Calibri"/>
      </rPr>
      <t>2</t>
    </r>
  </si>
  <si>
    <r>
      <rPr>
        <sz val="12"/>
        <color rgb="FFFFFFFF"/>
        <rFont val="Arial"/>
      </rPr>
      <t xml:space="preserve"> AREA  M</t>
    </r>
    <r>
      <rPr>
        <b/>
        <vertAlign val="superscript"/>
        <sz val="12"/>
        <color rgb="FFFFFFFF"/>
        <rFont val="Calibri"/>
      </rPr>
      <t>2</t>
    </r>
  </si>
  <si>
    <t>TYPE</t>
  </si>
  <si>
    <t>Net Price</t>
  </si>
  <si>
    <t>Vat 20%</t>
  </si>
  <si>
    <t>Selling Price</t>
  </si>
  <si>
    <t>Total Price</t>
  </si>
  <si>
    <t>Incl. el. appliances &amp; furniture</t>
  </si>
  <si>
    <t>Atelier B01</t>
  </si>
  <si>
    <t>A</t>
  </si>
  <si>
    <t>N/A</t>
  </si>
  <si>
    <t>Basement</t>
  </si>
  <si>
    <t>T4</t>
  </si>
  <si>
    <t>AVAILABLE</t>
  </si>
  <si>
    <t>Atelier B02</t>
  </si>
  <si>
    <t>T3</t>
  </si>
  <si>
    <t>Atelier B03</t>
  </si>
  <si>
    <t>Atelier B04</t>
  </si>
  <si>
    <t>Atelier B05</t>
  </si>
  <si>
    <t>Atelier B06</t>
  </si>
  <si>
    <t>Atelier B07</t>
  </si>
  <si>
    <t>Atelier B08</t>
  </si>
  <si>
    <t>Atelier B10</t>
  </si>
  <si>
    <t>Apartment 1</t>
  </si>
  <si>
    <t>SVPV</t>
  </si>
  <si>
    <t>Ground Fl</t>
  </si>
  <si>
    <t>Apartment 2</t>
  </si>
  <si>
    <t>SV</t>
  </si>
  <si>
    <t>Apartment 3</t>
  </si>
  <si>
    <t>Pool</t>
  </si>
  <si>
    <t>Apartment 4</t>
  </si>
  <si>
    <t>SSV</t>
  </si>
  <si>
    <t>Apartment 5</t>
  </si>
  <si>
    <t>SSVPV</t>
  </si>
  <si>
    <t>SOLD</t>
  </si>
  <si>
    <t>Studio 6</t>
  </si>
  <si>
    <t>T1</t>
  </si>
  <si>
    <t>Apartment 7</t>
  </si>
  <si>
    <t>Apartment 8</t>
  </si>
  <si>
    <t>Apartment 10</t>
  </si>
  <si>
    <t xml:space="preserve">Apartment 101 </t>
  </si>
  <si>
    <t>SVB</t>
  </si>
  <si>
    <t>1st Floor</t>
  </si>
  <si>
    <t>Apartment 102</t>
  </si>
  <si>
    <t>Apartment 103</t>
  </si>
  <si>
    <t>PV</t>
  </si>
  <si>
    <t>Apartment 104</t>
  </si>
  <si>
    <t>Apartment 105</t>
  </si>
  <si>
    <t>SSVP</t>
  </si>
  <si>
    <t>Studio 106</t>
  </si>
  <si>
    <t>Apartment 107</t>
  </si>
  <si>
    <t>Apartment 108</t>
  </si>
  <si>
    <t>Studio 110</t>
  </si>
  <si>
    <t>Studio 111</t>
  </si>
  <si>
    <t xml:space="preserve">Apartment 201 </t>
  </si>
  <si>
    <t>2nd Floor</t>
  </si>
  <si>
    <t>Apartment 202</t>
  </si>
  <si>
    <t>Apartment 203</t>
  </si>
  <si>
    <t>Studio 204</t>
  </si>
  <si>
    <t>SSVB</t>
  </si>
  <si>
    <t>Apartment 205</t>
  </si>
  <si>
    <t>Apartment 206</t>
  </si>
  <si>
    <t>Apartment 207</t>
  </si>
  <si>
    <t>LSSVPV</t>
  </si>
  <si>
    <t>Studio 208</t>
  </si>
  <si>
    <t>Studio 210</t>
  </si>
  <si>
    <t>Apartment 301</t>
  </si>
  <si>
    <t>3rd Floor</t>
  </si>
  <si>
    <t>Apartment 302</t>
  </si>
  <si>
    <t>Apartment 303</t>
  </si>
  <si>
    <t>Apartment 304</t>
  </si>
  <si>
    <t>Apartment 305</t>
  </si>
  <si>
    <t>Apartment 306</t>
  </si>
  <si>
    <t>Apartment 401</t>
  </si>
  <si>
    <t>4th Floor</t>
  </si>
  <si>
    <t>Apartment 402</t>
  </si>
  <si>
    <t>Apartment 403</t>
  </si>
  <si>
    <t>Apartment 501</t>
  </si>
  <si>
    <t>5th Floor</t>
  </si>
  <si>
    <t>Apartment 502</t>
  </si>
  <si>
    <r>
      <rPr>
        <sz val="12"/>
        <color rgb="FFFFFFFF"/>
        <rFont val="Arial"/>
      </rPr>
      <t>INDOOR  M</t>
    </r>
    <r>
      <rPr>
        <b/>
        <vertAlign val="superscript"/>
        <sz val="12"/>
        <color rgb="FFFFFFFF"/>
        <rFont val="Calibri"/>
      </rPr>
      <t>2</t>
    </r>
  </si>
  <si>
    <r>
      <rPr>
        <sz val="12"/>
        <color rgb="FFFFFFFF"/>
        <rFont val="Arial"/>
      </rPr>
      <t>VERANDA M</t>
    </r>
    <r>
      <rPr>
        <vertAlign val="superscript"/>
        <sz val="12"/>
        <color rgb="FFFFFFFF"/>
        <rFont val="Arial"/>
      </rPr>
      <t>2</t>
    </r>
  </si>
  <si>
    <r>
      <rPr>
        <sz val="12"/>
        <color rgb="FFFFFFFF"/>
        <rFont val="Arial"/>
      </rPr>
      <t>VERANDA M</t>
    </r>
    <r>
      <rPr>
        <vertAlign val="superscript"/>
        <sz val="12"/>
        <color rgb="FFFFFFFF"/>
        <rFont val="Arial"/>
      </rPr>
      <t>2</t>
    </r>
  </si>
  <si>
    <r>
      <rPr>
        <sz val="12"/>
        <color rgb="FFFFFFFF"/>
        <rFont val="Arial"/>
      </rPr>
      <t>AREA M</t>
    </r>
    <r>
      <rPr>
        <b/>
        <vertAlign val="superscript"/>
        <sz val="12"/>
        <color rgb="FFFFFFFF"/>
        <rFont val="Calibri"/>
      </rPr>
      <t>2</t>
    </r>
  </si>
  <si>
    <r>
      <rPr>
        <sz val="12"/>
        <color rgb="FFFFFFFF"/>
        <rFont val="Arial"/>
      </rPr>
      <t xml:space="preserve"> AREA  M</t>
    </r>
    <r>
      <rPr>
        <b/>
        <vertAlign val="superscript"/>
        <sz val="12"/>
        <color rgb="FFFFFFFF"/>
        <rFont val="Calibri"/>
      </rPr>
      <t>2</t>
    </r>
  </si>
  <si>
    <t>Atelier B09</t>
  </si>
  <si>
    <t>B</t>
  </si>
  <si>
    <t>Atelier B11</t>
  </si>
  <si>
    <t>Atelier B12</t>
  </si>
  <si>
    <t>Atelier B13</t>
  </si>
  <si>
    <t>Studio B14</t>
  </si>
  <si>
    <t>Studio B15</t>
  </si>
  <si>
    <t>Studio B16</t>
  </si>
  <si>
    <t>Apartment 9</t>
  </si>
  <si>
    <t>Apartment 11</t>
  </si>
  <si>
    <t>Apartment 12</t>
  </si>
  <si>
    <t>LSSV</t>
  </si>
  <si>
    <t>Apartment 13</t>
  </si>
  <si>
    <t>Studio 14</t>
  </si>
  <si>
    <t>T/V</t>
  </si>
  <si>
    <t>T2</t>
  </si>
  <si>
    <t>Apartment 15</t>
  </si>
  <si>
    <t>Studio 16</t>
  </si>
  <si>
    <t>Studio 17</t>
  </si>
  <si>
    <t>Studio 18</t>
  </si>
  <si>
    <t>Studio 19</t>
  </si>
  <si>
    <t>Studio 20</t>
  </si>
  <si>
    <t>Studio 21</t>
  </si>
  <si>
    <t>Apartment 109</t>
  </si>
  <si>
    <t>Studio 112</t>
  </si>
  <si>
    <t>Studio 113</t>
  </si>
  <si>
    <t>Apartment 114</t>
  </si>
  <si>
    <t>Apartment 115</t>
  </si>
  <si>
    <t>Studio 116</t>
  </si>
  <si>
    <t>Apartment 117</t>
  </si>
  <si>
    <t>Apartment 118</t>
  </si>
  <si>
    <t>SVP</t>
  </si>
  <si>
    <t>Apartment 119</t>
  </si>
  <si>
    <t>Apartment 120</t>
  </si>
  <si>
    <t>Apartment 209</t>
  </si>
  <si>
    <t>Studio 211</t>
  </si>
  <si>
    <t>Studio 212</t>
  </si>
  <si>
    <t>Apartment 213</t>
  </si>
  <si>
    <t>Studio 214</t>
  </si>
  <si>
    <t>Apartment 215</t>
  </si>
  <si>
    <t>Apartment 216</t>
  </si>
  <si>
    <t>Apartment 217</t>
  </si>
  <si>
    <t>Apartment 218</t>
  </si>
  <si>
    <t>Apartment 219</t>
  </si>
  <si>
    <t>DRSV</t>
  </si>
  <si>
    <t>Apartment 307</t>
  </si>
  <si>
    <t>Apartment 308</t>
  </si>
  <si>
    <t>Apartment 309</t>
  </si>
  <si>
    <t>Apartment 310</t>
  </si>
  <si>
    <t>Apartment 311</t>
  </si>
  <si>
    <t>Studio 312</t>
  </si>
  <si>
    <t>Apartment 313</t>
  </si>
  <si>
    <t>Apartment 314</t>
  </si>
  <si>
    <t>Apartment 315</t>
  </si>
  <si>
    <t>Apartment 404</t>
  </si>
  <si>
    <t>Apartment 405</t>
  </si>
  <si>
    <t>Apartment 406</t>
  </si>
  <si>
    <t>Apartment 407</t>
  </si>
  <si>
    <t>Studio 408</t>
  </si>
  <si>
    <t>Apartment 409</t>
  </si>
  <si>
    <t>Apartment 410</t>
  </si>
  <si>
    <t>Apartment 411</t>
  </si>
  <si>
    <t>DRSVB</t>
  </si>
  <si>
    <t>Apartment 412</t>
  </si>
  <si>
    <t>Apartment 503</t>
  </si>
  <si>
    <t>Apartment 504</t>
  </si>
  <si>
    <t>Apartment 505</t>
  </si>
  <si>
    <t>Apartment 506</t>
  </si>
  <si>
    <r>
      <rPr>
        <sz val="12"/>
        <color rgb="FFFFFFFF"/>
        <rFont val="Arial"/>
      </rPr>
      <t>INDOOR  M</t>
    </r>
    <r>
      <rPr>
        <b/>
        <vertAlign val="superscript"/>
        <sz val="12"/>
        <color rgb="FFFFFFFF"/>
        <rFont val="Calibri"/>
      </rPr>
      <t>2</t>
    </r>
  </si>
  <si>
    <r>
      <rPr>
        <sz val="12"/>
        <color rgb="FFFFFFFF"/>
        <rFont val="Arial"/>
      </rPr>
      <t>VERANDA M</t>
    </r>
    <r>
      <rPr>
        <vertAlign val="superscript"/>
        <sz val="12"/>
        <color rgb="FFFFFFFF"/>
        <rFont val="Arial"/>
      </rPr>
      <t>2</t>
    </r>
  </si>
  <si>
    <r>
      <rPr>
        <sz val="12"/>
        <color rgb="FFFFFFFF"/>
        <rFont val="Arial"/>
      </rPr>
      <t>VERANDA M</t>
    </r>
    <r>
      <rPr>
        <vertAlign val="superscript"/>
        <sz val="12"/>
        <color rgb="FFFFFFFF"/>
        <rFont val="Arial"/>
      </rPr>
      <t>2</t>
    </r>
  </si>
  <si>
    <r>
      <rPr>
        <sz val="12"/>
        <color rgb="FFFFFFFF"/>
        <rFont val="Arial"/>
      </rPr>
      <t>AREA M</t>
    </r>
    <r>
      <rPr>
        <b/>
        <vertAlign val="superscript"/>
        <sz val="12"/>
        <color rgb="FFFFFFFF"/>
        <rFont val="Calibri"/>
      </rPr>
      <t>2</t>
    </r>
  </si>
  <si>
    <r>
      <rPr>
        <sz val="12"/>
        <color rgb="FFFFFFFF"/>
        <rFont val="Arial"/>
      </rPr>
      <t xml:space="preserve"> AREA  M</t>
    </r>
    <r>
      <rPr>
        <b/>
        <vertAlign val="superscript"/>
        <sz val="12"/>
        <color rgb="FFFFFFFF"/>
        <rFont val="Calibri"/>
      </rPr>
      <t>2</t>
    </r>
  </si>
  <si>
    <t>Studio 22</t>
  </si>
  <si>
    <t>C</t>
  </si>
  <si>
    <t>LSV/PV</t>
  </si>
  <si>
    <t>RESERVED</t>
  </si>
  <si>
    <t>Studio 23</t>
  </si>
  <si>
    <t>Apartment 24</t>
  </si>
  <si>
    <t>Studio 25</t>
  </si>
  <si>
    <t>Apartment 26</t>
  </si>
  <si>
    <t>Apartment 27</t>
  </si>
  <si>
    <t>Apartment 121</t>
  </si>
  <si>
    <t>SV-POOL</t>
  </si>
  <si>
    <t>Apartment 122</t>
  </si>
  <si>
    <t>SSV-POOL</t>
  </si>
  <si>
    <t>Apartment 123</t>
  </si>
  <si>
    <t>Studio 124</t>
  </si>
  <si>
    <t>Apartment 125</t>
  </si>
  <si>
    <t>Apartment 126</t>
  </si>
  <si>
    <t>Apartment 128</t>
  </si>
  <si>
    <t>Apartment 220</t>
  </si>
  <si>
    <t>SV - POOL</t>
  </si>
  <si>
    <t>Apartment 221</t>
  </si>
  <si>
    <t>Studio 222</t>
  </si>
  <si>
    <t>Apartment 223</t>
  </si>
  <si>
    <t>Apartment 224</t>
  </si>
  <si>
    <t>Apartment 225</t>
  </si>
  <si>
    <t>Apartment 226</t>
  </si>
  <si>
    <t>Apartment 316</t>
  </si>
  <si>
    <t>Apartment 317</t>
  </si>
  <si>
    <t>Studio 318</t>
  </si>
  <si>
    <t>Apartment 319</t>
  </si>
  <si>
    <t>Apartment 320</t>
  </si>
  <si>
    <t>Apartment 321</t>
  </si>
  <si>
    <t>Apartment 322</t>
  </si>
  <si>
    <t>Apartment 413</t>
  </si>
  <si>
    <t>Apartment 414</t>
  </si>
  <si>
    <t>Apartment 415</t>
  </si>
  <si>
    <t>Studio 416</t>
  </si>
  <si>
    <t>Apartment 417</t>
  </si>
  <si>
    <t>Apartment 418</t>
  </si>
  <si>
    <t>Apartment 420</t>
  </si>
  <si>
    <t>Apartment 507</t>
  </si>
  <si>
    <t>Apartment 508</t>
  </si>
  <si>
    <t>Apartment 509</t>
  </si>
  <si>
    <t>Apartment 510</t>
  </si>
  <si>
    <t>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</si>
</sst>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;[Red]\-[$€-2]\ #,##0"/>
    <numFmt numFmtId="165" formatCode="[$€-2]\ #,##0.00;[Red]\-[$€-2]\ #,##0.00"/>
  </numFmts>
  <fonts count="16" x14ac:knownFonts="1">
    <font>
      <sz val="11"/>
      <color theme="1"/>
      <name val="Aptos Narrow"/>
      <scheme val="minor"/>
    </font>
    <font>
      <sz val="48"/>
      <color rgb="FFFFFFFF"/>
      <name val="Aptos Narrow"/>
    </font>
    <font>
      <b/>
      <sz val="16"/>
      <color rgb="FFA67D2C"/>
      <name val="Aptos Narrow"/>
    </font>
    <font>
      <b/>
      <sz val="12"/>
      <color theme="1"/>
      <name val="Aptos Narrow"/>
    </font>
    <font>
      <sz val="12"/>
      <color rgb="FFFFFFFF"/>
      <name val="Arial"/>
    </font>
    <font>
      <b/>
      <sz val="12"/>
      <color rgb="FFFFFFFF"/>
      <name val="Arial"/>
    </font>
    <font>
      <sz val="11"/>
      <name val="Aptos Narrow"/>
    </font>
    <font>
      <sz val="12"/>
      <color theme="1"/>
      <name val="Aptos Narrow"/>
    </font>
    <font>
      <sz val="12"/>
      <color theme="1"/>
      <name val="Times New Roman"/>
    </font>
    <font>
      <sz val="11"/>
      <color theme="1"/>
      <name val="Aptos Narrow"/>
    </font>
    <font>
      <b/>
      <sz val="9"/>
      <color rgb="FFA67D2C"/>
      <name val="Aptos Narrow"/>
    </font>
    <font>
      <sz val="11"/>
      <color rgb="FF000000"/>
      <name val="Aptos Narrow"/>
    </font>
    <font>
      <sz val="9"/>
      <color theme="1"/>
      <name val="Aptos Narrow"/>
    </font>
    <font>
      <b/>
      <sz val="9"/>
      <color theme="1"/>
      <name val="Aptos Narrow"/>
    </font>
    <font>
      <b/>
      <vertAlign val="superscript"/>
      <sz val="12"/>
      <color rgb="FFFFFFFF"/>
      <name val="Calibri"/>
    </font>
    <font>
      <vertAlign val="superscript"/>
      <sz val="12"/>
      <color rgb="FFFFFF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5E7688"/>
        <bgColor rgb="FF5E7688"/>
      </patternFill>
    </fill>
    <fill>
      <patternFill patternType="solid">
        <fgColor rgb="FF2F75B5"/>
        <bgColor rgb="FF2F75B5"/>
      </patternFill>
    </fill>
    <fill>
      <patternFill patternType="solid">
        <fgColor rgb="FFD8D8D8"/>
        <bgColor rgb="FFD8D8D8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EE0000"/>
        <bgColor rgb="FFEE0000"/>
      </patternFill>
    </fill>
    <fill>
      <patternFill patternType="solid">
        <fgColor theme="0"/>
        <bgColor theme="0"/>
      </patternFill>
    </fill>
    <fill>
      <patternFill patternType="solid">
        <fgColor rgb="FFFF66FF"/>
        <bgColor rgb="FFFF66FF"/>
      </patternFill>
    </fill>
    <fill>
      <patternFill patternType="solid">
        <fgColor rgb="FFDDD9C4"/>
        <bgColor rgb="FFDDD9C4"/>
      </patternFill>
    </fill>
  </fills>
  <borders count="9">
    <border>
      <left/>
      <right/>
      <top/>
      <bottom/>
      <diagonal/>
    </border>
    <border>
      <left style="medium">
        <color rgb="FF5A758C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/>
      <bottom/>
      <diagonal/>
    </border>
    <border>
      <left style="medium">
        <color rgb="FF215967"/>
      </left>
      <right style="hair">
        <color rgb="FF215967"/>
      </right>
      <top style="medium">
        <color rgb="FF215967"/>
      </top>
      <bottom style="medium">
        <color rgb="FF215967"/>
      </bottom>
      <diagonal/>
    </border>
    <border>
      <left style="hair">
        <color rgb="FF215967"/>
      </left>
      <right style="hair">
        <color rgb="FF215967"/>
      </right>
      <top style="medium">
        <color rgb="FF215967"/>
      </top>
      <bottom style="medium">
        <color rgb="FF215967"/>
      </bottom>
      <diagonal/>
    </border>
    <border>
      <left style="hair">
        <color rgb="FF215967"/>
      </left>
      <right/>
      <top style="medium">
        <color rgb="FF215967"/>
      </top>
      <bottom style="medium">
        <color rgb="FF215967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0" fontId="3" fillId="5" borderId="5" xfId="0" applyFont="1" applyFill="1" applyBorder="1"/>
    <xf numFmtId="165" fontId="9" fillId="0" borderId="0" xfId="0" applyNumberFormat="1" applyFont="1"/>
    <xf numFmtId="0" fontId="7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 vertical="center"/>
    </xf>
    <xf numFmtId="165" fontId="3" fillId="6" borderId="2" xfId="0" applyNumberFormat="1" applyFont="1" applyFill="1" applyBorder="1" applyAlignment="1">
      <alignment horizontal="center" vertical="center"/>
    </xf>
    <xf numFmtId="0" fontId="3" fillId="6" borderId="5" xfId="0" applyFont="1" applyFill="1" applyBorder="1"/>
    <xf numFmtId="165" fontId="9" fillId="6" borderId="5" xfId="0" applyNumberFormat="1" applyFont="1" applyFill="1" applyBorder="1"/>
    <xf numFmtId="0" fontId="9" fillId="6" borderId="5" xfId="0" applyFont="1" applyFill="1" applyBorder="1"/>
    <xf numFmtId="0" fontId="7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164" fontId="3" fillId="7" borderId="2" xfId="0" applyNumberFormat="1" applyFont="1" applyFill="1" applyBorder="1" applyAlignment="1">
      <alignment horizontal="center" vertical="center"/>
    </xf>
    <xf numFmtId="165" fontId="3" fillId="7" borderId="2" xfId="0" applyNumberFormat="1" applyFont="1" applyFill="1" applyBorder="1" applyAlignment="1">
      <alignment horizontal="center" vertical="center"/>
    </xf>
    <xf numFmtId="0" fontId="3" fillId="7" borderId="5" xfId="0" applyFont="1" applyFill="1" applyBorder="1"/>
    <xf numFmtId="165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9" fillId="0" borderId="0" xfId="0" applyFont="1"/>
    <xf numFmtId="0" fontId="7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/>
    </xf>
    <xf numFmtId="164" fontId="3" fillId="8" borderId="2" xfId="0" applyNumberFormat="1" applyFont="1" applyFill="1" applyBorder="1" applyAlignment="1">
      <alignment horizontal="center" vertical="center"/>
    </xf>
    <xf numFmtId="165" fontId="3" fillId="8" borderId="2" xfId="0" applyNumberFormat="1" applyFont="1" applyFill="1" applyBorder="1" applyAlignment="1">
      <alignment horizontal="center" vertical="center"/>
    </xf>
    <xf numFmtId="0" fontId="3" fillId="8" borderId="5" xfId="0" applyFont="1" applyFill="1" applyBorder="1"/>
    <xf numFmtId="0" fontId="7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0" fontId="3" fillId="10" borderId="5" xfId="0" applyFont="1" applyFill="1" applyBorder="1"/>
    <xf numFmtId="0" fontId="10" fillId="11" borderId="6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165" fontId="3" fillId="4" borderId="5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3" fontId="9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5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266700</xdr:colOff>
      <xdr:row>1</xdr:row>
      <xdr:rowOff>0</xdr:rowOff>
    </xdr:from>
    <xdr:ext cx="3962400" cy="838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sqref="A1:K1"/>
    </sheetView>
  </sheetViews>
  <sheetFormatPr defaultColWidth="12.6640625" defaultRowHeight="15" customHeight="1" x14ac:dyDescent="0.3"/>
  <cols>
    <col min="1" max="1" width="15" customWidth="1"/>
    <col min="2" max="2" width="5.6640625" customWidth="1"/>
    <col min="3" max="3" width="10.109375" customWidth="1"/>
    <col min="4" max="4" width="11.88671875" customWidth="1"/>
    <col min="5" max="6" width="11.33203125" hidden="1" customWidth="1"/>
    <col min="7" max="7" width="8.33203125" customWidth="1"/>
    <col min="8" max="8" width="9.21875" customWidth="1"/>
    <col min="9" max="9" width="12.21875" customWidth="1"/>
    <col min="10" max="10" width="14.109375" customWidth="1"/>
    <col min="11" max="12" width="15.88671875" customWidth="1"/>
    <col min="13" max="13" width="14.88671875" customWidth="1"/>
    <col min="14" max="14" width="15.88671875" customWidth="1"/>
    <col min="15" max="15" width="9" customWidth="1"/>
    <col min="16" max="18" width="15.88671875" customWidth="1"/>
    <col min="19" max="19" width="13.33203125" customWidth="1"/>
    <col min="20" max="20" width="15.109375" customWidth="1"/>
    <col min="21" max="21" width="15.88671875" customWidth="1"/>
    <col min="22" max="22" width="19.109375" customWidth="1"/>
    <col min="23" max="23" width="13.21875" customWidth="1"/>
    <col min="24" max="26" width="11.33203125" customWidth="1"/>
  </cols>
  <sheetData>
    <row r="1" spans="1:26" ht="63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6" ht="2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  <c r="O2" s="5"/>
      <c r="P2" s="5"/>
      <c r="Q2" s="5"/>
      <c r="R2" s="5"/>
      <c r="S2" s="5"/>
      <c r="T2" s="5"/>
      <c r="U2" s="5"/>
      <c r="V2" s="6"/>
    </row>
    <row r="3" spans="1:26" ht="21" x14ac:dyDescent="0.3">
      <c r="A3" s="3"/>
      <c r="B3" s="3"/>
      <c r="C3" s="3"/>
      <c r="D3" s="3"/>
      <c r="E3" s="3"/>
      <c r="F3" s="3"/>
      <c r="G3" s="3"/>
      <c r="H3" s="3"/>
      <c r="I3" s="3"/>
      <c r="J3" s="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8"/>
    </row>
    <row r="4" spans="1:26" ht="2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8"/>
    </row>
    <row r="5" spans="1:26" ht="21" x14ac:dyDescent="0.3">
      <c r="A5" s="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8"/>
    </row>
    <row r="6" spans="1:26" ht="45" x14ac:dyDescent="0.3">
      <c r="A6" s="10" t="s">
        <v>0</v>
      </c>
      <c r="B6" s="59" t="s">
        <v>1</v>
      </c>
      <c r="C6" s="59" t="s">
        <v>2</v>
      </c>
      <c r="D6" s="10" t="s">
        <v>3</v>
      </c>
      <c r="E6" s="10" t="s">
        <v>3</v>
      </c>
      <c r="F6" s="10" t="s">
        <v>4</v>
      </c>
      <c r="G6" s="10" t="s">
        <v>5</v>
      </c>
      <c r="H6" s="59" t="s">
        <v>6</v>
      </c>
      <c r="I6" s="10" t="s">
        <v>7</v>
      </c>
      <c r="J6" s="10" t="s">
        <v>8</v>
      </c>
      <c r="K6" s="59" t="s">
        <v>9</v>
      </c>
      <c r="L6" s="10" t="s">
        <v>10</v>
      </c>
      <c r="M6" s="10" t="s">
        <v>11</v>
      </c>
      <c r="N6" s="59" t="s">
        <v>12</v>
      </c>
      <c r="O6" s="10"/>
      <c r="P6" s="10" t="s">
        <v>13</v>
      </c>
      <c r="Q6" s="10" t="s">
        <v>13</v>
      </c>
      <c r="R6" s="10" t="s">
        <v>13</v>
      </c>
      <c r="S6" s="10" t="s">
        <v>14</v>
      </c>
      <c r="T6" s="10" t="s">
        <v>14</v>
      </c>
      <c r="U6" s="10" t="s">
        <v>14</v>
      </c>
      <c r="V6" s="11" t="s">
        <v>15</v>
      </c>
      <c r="W6" s="61" t="s">
        <v>16</v>
      </c>
    </row>
    <row r="7" spans="1:26" ht="45" x14ac:dyDescent="0.3">
      <c r="A7" s="10" t="s">
        <v>17</v>
      </c>
      <c r="B7" s="60"/>
      <c r="C7" s="60"/>
      <c r="D7" s="10" t="s">
        <v>18</v>
      </c>
      <c r="E7" s="10" t="s">
        <v>19</v>
      </c>
      <c r="F7" s="10" t="s">
        <v>20</v>
      </c>
      <c r="G7" s="10"/>
      <c r="H7" s="60"/>
      <c r="I7" s="10" t="s">
        <v>21</v>
      </c>
      <c r="J7" s="10" t="s">
        <v>22</v>
      </c>
      <c r="K7" s="60"/>
      <c r="L7" s="10"/>
      <c r="M7" s="12">
        <v>0.2</v>
      </c>
      <c r="N7" s="60"/>
      <c r="O7" s="10" t="s">
        <v>23</v>
      </c>
      <c r="P7" s="10" t="s">
        <v>24</v>
      </c>
      <c r="Q7" s="10" t="s">
        <v>25</v>
      </c>
      <c r="R7" s="10" t="s">
        <v>26</v>
      </c>
      <c r="S7" s="10" t="s">
        <v>24</v>
      </c>
      <c r="T7" s="10" t="s">
        <v>25</v>
      </c>
      <c r="U7" s="10" t="s">
        <v>27</v>
      </c>
      <c r="V7" s="11" t="s">
        <v>28</v>
      </c>
      <c r="W7" s="60"/>
    </row>
    <row r="8" spans="1:26" ht="15.6" x14ac:dyDescent="0.3">
      <c r="A8" s="13" t="s">
        <v>29</v>
      </c>
      <c r="B8" s="13" t="s">
        <v>30</v>
      </c>
      <c r="C8" s="13">
        <v>1</v>
      </c>
      <c r="D8" s="13">
        <v>65.83</v>
      </c>
      <c r="E8" s="13"/>
      <c r="F8" s="13"/>
      <c r="G8" s="14" t="s">
        <v>31</v>
      </c>
      <c r="H8" s="14" t="s">
        <v>32</v>
      </c>
      <c r="I8" s="13">
        <v>14.33</v>
      </c>
      <c r="J8" s="13">
        <f t="shared" ref="J8:J55" si="0">SUM(D8:I8)</f>
        <v>80.16</v>
      </c>
      <c r="K8" s="15">
        <v>75700</v>
      </c>
      <c r="L8" s="15">
        <f t="shared" ref="L8:L55" si="1">K8*0.95</f>
        <v>71915</v>
      </c>
      <c r="M8" s="15">
        <f t="shared" ref="M8:M55" si="2">L8*20%</f>
        <v>14383</v>
      </c>
      <c r="N8" s="16">
        <f t="shared" ref="N8:N55" si="3">L8+M8</f>
        <v>86298</v>
      </c>
      <c r="O8" s="17" t="s">
        <v>33</v>
      </c>
      <c r="P8" s="16">
        <v>3760</v>
      </c>
      <c r="Q8" s="16">
        <f t="shared" ref="Q8:Q22" si="4">P8*20%</f>
        <v>752</v>
      </c>
      <c r="R8" s="16">
        <f t="shared" ref="R8:R22" si="5">P8+Q8</f>
        <v>4512</v>
      </c>
      <c r="S8" s="16">
        <v>5950</v>
      </c>
      <c r="T8" s="16">
        <f t="shared" ref="T8:T55" si="6">S8*20%</f>
        <v>1190</v>
      </c>
      <c r="U8" s="16">
        <f t="shared" ref="U8:U55" si="7">S8+T8</f>
        <v>7140</v>
      </c>
      <c r="V8" s="16">
        <f t="shared" ref="V8:V55" si="8">N8+R8+U8</f>
        <v>97950</v>
      </c>
      <c r="W8" s="18" t="s">
        <v>34</v>
      </c>
      <c r="X8" s="19"/>
    </row>
    <row r="9" spans="1:26" ht="15.6" x14ac:dyDescent="0.3">
      <c r="A9" s="13" t="s">
        <v>35</v>
      </c>
      <c r="B9" s="13" t="s">
        <v>30</v>
      </c>
      <c r="C9" s="13">
        <v>2</v>
      </c>
      <c r="D9" s="13">
        <v>97.86</v>
      </c>
      <c r="E9" s="13"/>
      <c r="F9" s="13"/>
      <c r="G9" s="14" t="s">
        <v>31</v>
      </c>
      <c r="H9" s="14" t="s">
        <v>32</v>
      </c>
      <c r="I9" s="13">
        <v>21.09</v>
      </c>
      <c r="J9" s="13">
        <f t="shared" si="0"/>
        <v>118.95</v>
      </c>
      <c r="K9" s="15">
        <v>112400</v>
      </c>
      <c r="L9" s="15">
        <f t="shared" si="1"/>
        <v>106780</v>
      </c>
      <c r="M9" s="15">
        <f t="shared" si="2"/>
        <v>21356</v>
      </c>
      <c r="N9" s="16">
        <f t="shared" si="3"/>
        <v>128136</v>
      </c>
      <c r="O9" s="17" t="s">
        <v>36</v>
      </c>
      <c r="P9" s="16">
        <v>4935</v>
      </c>
      <c r="Q9" s="16">
        <f t="shared" si="4"/>
        <v>987</v>
      </c>
      <c r="R9" s="16">
        <f t="shared" si="5"/>
        <v>5922</v>
      </c>
      <c r="S9" s="16">
        <v>7310</v>
      </c>
      <c r="T9" s="16">
        <f t="shared" si="6"/>
        <v>1462</v>
      </c>
      <c r="U9" s="16">
        <f t="shared" si="7"/>
        <v>8772</v>
      </c>
      <c r="V9" s="16">
        <f t="shared" si="8"/>
        <v>142830</v>
      </c>
      <c r="W9" s="18" t="s">
        <v>34</v>
      </c>
      <c r="X9" s="19"/>
    </row>
    <row r="10" spans="1:26" ht="15.6" x14ac:dyDescent="0.3">
      <c r="A10" s="13" t="s">
        <v>37</v>
      </c>
      <c r="B10" s="13" t="s">
        <v>30</v>
      </c>
      <c r="C10" s="13">
        <v>1</v>
      </c>
      <c r="D10" s="13">
        <v>73.34</v>
      </c>
      <c r="E10" s="13"/>
      <c r="F10" s="13"/>
      <c r="G10" s="14" t="s">
        <v>31</v>
      </c>
      <c r="H10" s="14" t="s">
        <v>32</v>
      </c>
      <c r="I10" s="13">
        <v>15.04</v>
      </c>
      <c r="J10" s="13">
        <f t="shared" si="0"/>
        <v>88.38</v>
      </c>
      <c r="K10" s="15">
        <v>74200</v>
      </c>
      <c r="L10" s="15">
        <f t="shared" si="1"/>
        <v>70490</v>
      </c>
      <c r="M10" s="15">
        <f t="shared" si="2"/>
        <v>14098</v>
      </c>
      <c r="N10" s="16">
        <f t="shared" si="3"/>
        <v>84588</v>
      </c>
      <c r="O10" s="17" t="s">
        <v>33</v>
      </c>
      <c r="P10" s="16">
        <v>3760</v>
      </c>
      <c r="Q10" s="16">
        <f t="shared" si="4"/>
        <v>752</v>
      </c>
      <c r="R10" s="16">
        <f t="shared" si="5"/>
        <v>4512</v>
      </c>
      <c r="S10" s="16">
        <v>5950</v>
      </c>
      <c r="T10" s="16">
        <f t="shared" si="6"/>
        <v>1190</v>
      </c>
      <c r="U10" s="16">
        <f t="shared" si="7"/>
        <v>7140</v>
      </c>
      <c r="V10" s="16">
        <f t="shared" si="8"/>
        <v>96240</v>
      </c>
      <c r="W10" s="18" t="s">
        <v>34</v>
      </c>
      <c r="X10" s="19"/>
    </row>
    <row r="11" spans="1:26" ht="15.6" x14ac:dyDescent="0.3">
      <c r="A11" s="13" t="s">
        <v>38</v>
      </c>
      <c r="B11" s="13" t="s">
        <v>30</v>
      </c>
      <c r="C11" s="13">
        <v>1</v>
      </c>
      <c r="D11" s="13">
        <v>76.319999999999993</v>
      </c>
      <c r="E11" s="13"/>
      <c r="F11" s="13"/>
      <c r="G11" s="14" t="s">
        <v>31</v>
      </c>
      <c r="H11" s="14" t="s">
        <v>32</v>
      </c>
      <c r="I11" s="13">
        <v>16.29</v>
      </c>
      <c r="J11" s="13">
        <f t="shared" si="0"/>
        <v>92.609999999999985</v>
      </c>
      <c r="K11" s="15">
        <v>82600</v>
      </c>
      <c r="L11" s="15">
        <f t="shared" si="1"/>
        <v>78470</v>
      </c>
      <c r="M11" s="15">
        <f t="shared" si="2"/>
        <v>15694</v>
      </c>
      <c r="N11" s="16">
        <f t="shared" si="3"/>
        <v>94164</v>
      </c>
      <c r="O11" s="17" t="s">
        <v>33</v>
      </c>
      <c r="P11" s="16">
        <v>3760</v>
      </c>
      <c r="Q11" s="16">
        <f t="shared" si="4"/>
        <v>752</v>
      </c>
      <c r="R11" s="16">
        <f t="shared" si="5"/>
        <v>4512</v>
      </c>
      <c r="S11" s="16">
        <v>5950</v>
      </c>
      <c r="T11" s="16">
        <f t="shared" si="6"/>
        <v>1190</v>
      </c>
      <c r="U11" s="16">
        <f t="shared" si="7"/>
        <v>7140</v>
      </c>
      <c r="V11" s="16">
        <f t="shared" si="8"/>
        <v>105816</v>
      </c>
      <c r="W11" s="18" t="s">
        <v>34</v>
      </c>
      <c r="X11" s="19"/>
    </row>
    <row r="12" spans="1:26" ht="15.6" x14ac:dyDescent="0.3">
      <c r="A12" s="13" t="s">
        <v>39</v>
      </c>
      <c r="B12" s="13" t="s">
        <v>30</v>
      </c>
      <c r="C12" s="13">
        <v>1</v>
      </c>
      <c r="D12" s="13">
        <v>77.77</v>
      </c>
      <c r="E12" s="13"/>
      <c r="F12" s="13"/>
      <c r="G12" s="14" t="s">
        <v>31</v>
      </c>
      <c r="H12" s="14" t="s">
        <v>32</v>
      </c>
      <c r="I12" s="13">
        <v>15.95</v>
      </c>
      <c r="J12" s="13">
        <f t="shared" si="0"/>
        <v>93.72</v>
      </c>
      <c r="K12" s="15">
        <v>83600</v>
      </c>
      <c r="L12" s="15">
        <f t="shared" si="1"/>
        <v>79420</v>
      </c>
      <c r="M12" s="15">
        <f t="shared" si="2"/>
        <v>15884</v>
      </c>
      <c r="N12" s="16">
        <f t="shared" si="3"/>
        <v>95304</v>
      </c>
      <c r="O12" s="17" t="s">
        <v>33</v>
      </c>
      <c r="P12" s="16">
        <v>3760</v>
      </c>
      <c r="Q12" s="16">
        <f t="shared" si="4"/>
        <v>752</v>
      </c>
      <c r="R12" s="16">
        <f t="shared" si="5"/>
        <v>4512</v>
      </c>
      <c r="S12" s="16">
        <v>5950</v>
      </c>
      <c r="T12" s="16">
        <f t="shared" si="6"/>
        <v>1190</v>
      </c>
      <c r="U12" s="16">
        <f t="shared" si="7"/>
        <v>7140</v>
      </c>
      <c r="V12" s="16">
        <f t="shared" si="8"/>
        <v>106956</v>
      </c>
      <c r="W12" s="18" t="s">
        <v>34</v>
      </c>
      <c r="X12" s="19"/>
    </row>
    <row r="13" spans="1:26" ht="15.6" x14ac:dyDescent="0.3">
      <c r="A13" s="13" t="s">
        <v>40</v>
      </c>
      <c r="B13" s="13" t="s">
        <v>30</v>
      </c>
      <c r="C13" s="13">
        <v>1</v>
      </c>
      <c r="D13" s="13">
        <v>121.14</v>
      </c>
      <c r="E13" s="13"/>
      <c r="F13" s="13"/>
      <c r="G13" s="14" t="s">
        <v>31</v>
      </c>
      <c r="H13" s="14" t="s">
        <v>32</v>
      </c>
      <c r="I13" s="13">
        <v>25.86</v>
      </c>
      <c r="J13" s="13">
        <f t="shared" si="0"/>
        <v>147</v>
      </c>
      <c r="K13" s="15">
        <v>127300</v>
      </c>
      <c r="L13" s="15">
        <f t="shared" si="1"/>
        <v>120935</v>
      </c>
      <c r="M13" s="15">
        <f t="shared" si="2"/>
        <v>24187</v>
      </c>
      <c r="N13" s="16">
        <f t="shared" si="3"/>
        <v>145122</v>
      </c>
      <c r="O13" s="17" t="s">
        <v>33</v>
      </c>
      <c r="P13" s="16">
        <v>3760</v>
      </c>
      <c r="Q13" s="16">
        <f t="shared" si="4"/>
        <v>752</v>
      </c>
      <c r="R13" s="16">
        <f t="shared" si="5"/>
        <v>4512</v>
      </c>
      <c r="S13" s="16">
        <v>5950</v>
      </c>
      <c r="T13" s="16">
        <f t="shared" si="6"/>
        <v>1190</v>
      </c>
      <c r="U13" s="16">
        <f t="shared" si="7"/>
        <v>7140</v>
      </c>
      <c r="V13" s="16">
        <f t="shared" si="8"/>
        <v>156774</v>
      </c>
      <c r="W13" s="18" t="s">
        <v>34</v>
      </c>
      <c r="X13" s="19"/>
    </row>
    <row r="14" spans="1:26" ht="15.6" x14ac:dyDescent="0.3">
      <c r="A14" s="20" t="s">
        <v>41</v>
      </c>
      <c r="B14" s="20" t="s">
        <v>30</v>
      </c>
      <c r="C14" s="20">
        <v>1</v>
      </c>
      <c r="D14" s="20">
        <v>81.459999999999994</v>
      </c>
      <c r="E14" s="20"/>
      <c r="F14" s="20"/>
      <c r="G14" s="21" t="s">
        <v>31</v>
      </c>
      <c r="H14" s="21" t="s">
        <v>32</v>
      </c>
      <c r="I14" s="20">
        <v>16.71</v>
      </c>
      <c r="J14" s="20">
        <f t="shared" si="0"/>
        <v>98.169999999999987</v>
      </c>
      <c r="K14" s="22">
        <v>92700</v>
      </c>
      <c r="L14" s="22">
        <f t="shared" si="1"/>
        <v>88065</v>
      </c>
      <c r="M14" s="22">
        <f t="shared" si="2"/>
        <v>17613</v>
      </c>
      <c r="N14" s="22">
        <f t="shared" si="3"/>
        <v>105678</v>
      </c>
      <c r="O14" s="23" t="s">
        <v>33</v>
      </c>
      <c r="P14" s="22">
        <v>3760</v>
      </c>
      <c r="Q14" s="22">
        <f t="shared" si="4"/>
        <v>752</v>
      </c>
      <c r="R14" s="22">
        <f t="shared" si="5"/>
        <v>4512</v>
      </c>
      <c r="S14" s="22">
        <v>5950</v>
      </c>
      <c r="T14" s="22">
        <f t="shared" si="6"/>
        <v>1190</v>
      </c>
      <c r="U14" s="22">
        <f t="shared" si="7"/>
        <v>7140</v>
      </c>
      <c r="V14" s="22">
        <f t="shared" si="8"/>
        <v>117330</v>
      </c>
      <c r="W14" s="24" t="s">
        <v>34</v>
      </c>
      <c r="X14" s="25"/>
      <c r="Y14" s="26"/>
      <c r="Z14" s="26"/>
    </row>
    <row r="15" spans="1:26" ht="15.6" x14ac:dyDescent="0.3">
      <c r="A15" s="13" t="s">
        <v>42</v>
      </c>
      <c r="B15" s="13" t="s">
        <v>30</v>
      </c>
      <c r="C15" s="13">
        <v>1</v>
      </c>
      <c r="D15" s="13">
        <v>111.07</v>
      </c>
      <c r="E15" s="13"/>
      <c r="F15" s="13"/>
      <c r="G15" s="14" t="s">
        <v>31</v>
      </c>
      <c r="H15" s="14" t="s">
        <v>32</v>
      </c>
      <c r="I15" s="13">
        <v>23.71</v>
      </c>
      <c r="J15" s="13">
        <f t="shared" si="0"/>
        <v>134.78</v>
      </c>
      <c r="K15" s="15">
        <v>116700</v>
      </c>
      <c r="L15" s="15">
        <f t="shared" si="1"/>
        <v>110865</v>
      </c>
      <c r="M15" s="15">
        <f t="shared" si="2"/>
        <v>22173</v>
      </c>
      <c r="N15" s="16">
        <f t="shared" si="3"/>
        <v>133038</v>
      </c>
      <c r="O15" s="17" t="s">
        <v>33</v>
      </c>
      <c r="P15" s="16">
        <v>3760</v>
      </c>
      <c r="Q15" s="16">
        <f t="shared" si="4"/>
        <v>752</v>
      </c>
      <c r="R15" s="16">
        <f t="shared" si="5"/>
        <v>4512</v>
      </c>
      <c r="S15" s="16">
        <v>5950</v>
      </c>
      <c r="T15" s="16">
        <f t="shared" si="6"/>
        <v>1190</v>
      </c>
      <c r="U15" s="16">
        <f t="shared" si="7"/>
        <v>7140</v>
      </c>
      <c r="V15" s="16">
        <f t="shared" si="8"/>
        <v>144690</v>
      </c>
      <c r="W15" s="18" t="s">
        <v>34</v>
      </c>
      <c r="X15" s="19"/>
    </row>
    <row r="16" spans="1:26" ht="15.6" x14ac:dyDescent="0.3">
      <c r="A16" s="13" t="s">
        <v>43</v>
      </c>
      <c r="B16" s="13" t="s">
        <v>30</v>
      </c>
      <c r="C16" s="13">
        <v>1</v>
      </c>
      <c r="D16" s="13">
        <v>74.849999999999994</v>
      </c>
      <c r="E16" s="13"/>
      <c r="F16" s="13"/>
      <c r="G16" s="14" t="s">
        <v>31</v>
      </c>
      <c r="H16" s="14" t="s">
        <v>32</v>
      </c>
      <c r="I16" s="13">
        <v>15.98</v>
      </c>
      <c r="J16" s="13">
        <f t="shared" si="0"/>
        <v>90.83</v>
      </c>
      <c r="K16" s="15">
        <v>78600</v>
      </c>
      <c r="L16" s="15">
        <f t="shared" si="1"/>
        <v>74670</v>
      </c>
      <c r="M16" s="15">
        <f t="shared" si="2"/>
        <v>14934</v>
      </c>
      <c r="N16" s="16">
        <f t="shared" si="3"/>
        <v>89604</v>
      </c>
      <c r="O16" s="17" t="s">
        <v>33</v>
      </c>
      <c r="P16" s="16">
        <v>3760</v>
      </c>
      <c r="Q16" s="16">
        <f t="shared" si="4"/>
        <v>752</v>
      </c>
      <c r="R16" s="16">
        <f t="shared" si="5"/>
        <v>4512</v>
      </c>
      <c r="S16" s="16">
        <v>5950</v>
      </c>
      <c r="T16" s="16">
        <f t="shared" si="6"/>
        <v>1190</v>
      </c>
      <c r="U16" s="16">
        <f t="shared" si="7"/>
        <v>7140</v>
      </c>
      <c r="V16" s="16">
        <f t="shared" si="8"/>
        <v>101256</v>
      </c>
      <c r="W16" s="18" t="s">
        <v>34</v>
      </c>
      <c r="X16" s="19"/>
    </row>
    <row r="17" spans="1:26" ht="15.6" x14ac:dyDescent="0.3">
      <c r="A17" s="13" t="s">
        <v>44</v>
      </c>
      <c r="B17" s="13" t="s">
        <v>30</v>
      </c>
      <c r="C17" s="13">
        <v>1</v>
      </c>
      <c r="D17" s="13">
        <v>68.3</v>
      </c>
      <c r="E17" s="13"/>
      <c r="F17" s="13"/>
      <c r="G17" s="14" t="s">
        <v>45</v>
      </c>
      <c r="H17" s="14" t="s">
        <v>46</v>
      </c>
      <c r="I17" s="13">
        <v>16.54</v>
      </c>
      <c r="J17" s="13">
        <f t="shared" si="0"/>
        <v>84.84</v>
      </c>
      <c r="K17" s="15">
        <v>120200</v>
      </c>
      <c r="L17" s="15">
        <f t="shared" si="1"/>
        <v>114190</v>
      </c>
      <c r="M17" s="15">
        <f t="shared" si="2"/>
        <v>22838</v>
      </c>
      <c r="N17" s="16">
        <f t="shared" si="3"/>
        <v>137028</v>
      </c>
      <c r="O17" s="17" t="s">
        <v>33</v>
      </c>
      <c r="P17" s="16">
        <v>3760</v>
      </c>
      <c r="Q17" s="16">
        <f t="shared" si="4"/>
        <v>752</v>
      </c>
      <c r="R17" s="16">
        <f t="shared" si="5"/>
        <v>4512</v>
      </c>
      <c r="S17" s="16">
        <v>5950</v>
      </c>
      <c r="T17" s="16">
        <f t="shared" si="6"/>
        <v>1190</v>
      </c>
      <c r="U17" s="16">
        <f t="shared" si="7"/>
        <v>7140</v>
      </c>
      <c r="V17" s="16">
        <f t="shared" si="8"/>
        <v>148680</v>
      </c>
      <c r="W17" s="18" t="s">
        <v>34</v>
      </c>
      <c r="X17" s="19"/>
    </row>
    <row r="18" spans="1:26" ht="15.6" x14ac:dyDescent="0.3">
      <c r="A18" s="13" t="s">
        <v>47</v>
      </c>
      <c r="B18" s="13" t="s">
        <v>30</v>
      </c>
      <c r="C18" s="13">
        <v>2</v>
      </c>
      <c r="D18" s="13">
        <v>88.62</v>
      </c>
      <c r="E18" s="13"/>
      <c r="F18" s="13"/>
      <c r="G18" s="14" t="s">
        <v>48</v>
      </c>
      <c r="H18" s="14" t="s">
        <v>46</v>
      </c>
      <c r="I18" s="13">
        <v>21.26</v>
      </c>
      <c r="J18" s="13">
        <f t="shared" si="0"/>
        <v>109.88000000000001</v>
      </c>
      <c r="K18" s="15">
        <v>155700</v>
      </c>
      <c r="L18" s="15">
        <f t="shared" si="1"/>
        <v>147915</v>
      </c>
      <c r="M18" s="15">
        <f t="shared" si="2"/>
        <v>29583</v>
      </c>
      <c r="N18" s="16">
        <f t="shared" si="3"/>
        <v>177498</v>
      </c>
      <c r="O18" s="17" t="s">
        <v>36</v>
      </c>
      <c r="P18" s="16">
        <v>4935</v>
      </c>
      <c r="Q18" s="16">
        <f t="shared" si="4"/>
        <v>987</v>
      </c>
      <c r="R18" s="16">
        <f t="shared" si="5"/>
        <v>5922</v>
      </c>
      <c r="S18" s="16">
        <v>7310</v>
      </c>
      <c r="T18" s="16">
        <f t="shared" si="6"/>
        <v>1462</v>
      </c>
      <c r="U18" s="16">
        <f t="shared" si="7"/>
        <v>8772</v>
      </c>
      <c r="V18" s="16">
        <f t="shared" si="8"/>
        <v>192192</v>
      </c>
      <c r="W18" s="18" t="s">
        <v>34</v>
      </c>
      <c r="X18" s="19"/>
    </row>
    <row r="19" spans="1:26" ht="15.6" x14ac:dyDescent="0.3">
      <c r="A19" s="13" t="s">
        <v>49</v>
      </c>
      <c r="B19" s="13" t="s">
        <v>30</v>
      </c>
      <c r="C19" s="13">
        <v>1</v>
      </c>
      <c r="D19" s="13">
        <v>63.23</v>
      </c>
      <c r="E19" s="13"/>
      <c r="F19" s="13"/>
      <c r="G19" s="14" t="s">
        <v>50</v>
      </c>
      <c r="H19" s="14" t="s">
        <v>46</v>
      </c>
      <c r="I19" s="13">
        <v>14.43</v>
      </c>
      <c r="J19" s="13">
        <f t="shared" si="0"/>
        <v>77.66</v>
      </c>
      <c r="K19" s="15">
        <v>85600</v>
      </c>
      <c r="L19" s="15">
        <f t="shared" si="1"/>
        <v>81320</v>
      </c>
      <c r="M19" s="15">
        <f t="shared" si="2"/>
        <v>16264</v>
      </c>
      <c r="N19" s="16">
        <f t="shared" si="3"/>
        <v>97584</v>
      </c>
      <c r="O19" s="17" t="s">
        <v>33</v>
      </c>
      <c r="P19" s="16">
        <v>3760</v>
      </c>
      <c r="Q19" s="16">
        <f t="shared" si="4"/>
        <v>752</v>
      </c>
      <c r="R19" s="16">
        <f t="shared" si="5"/>
        <v>4512</v>
      </c>
      <c r="S19" s="16">
        <v>5950</v>
      </c>
      <c r="T19" s="16">
        <f t="shared" si="6"/>
        <v>1190</v>
      </c>
      <c r="U19" s="16">
        <f t="shared" si="7"/>
        <v>7140</v>
      </c>
      <c r="V19" s="16">
        <f t="shared" si="8"/>
        <v>109236</v>
      </c>
      <c r="W19" s="18" t="s">
        <v>34</v>
      </c>
      <c r="X19" s="19"/>
    </row>
    <row r="20" spans="1:26" ht="15.6" x14ac:dyDescent="0.3">
      <c r="A20" s="13" t="s">
        <v>51</v>
      </c>
      <c r="B20" s="13" t="s">
        <v>30</v>
      </c>
      <c r="C20" s="13">
        <v>2</v>
      </c>
      <c r="D20" s="13">
        <v>95.34</v>
      </c>
      <c r="E20" s="13"/>
      <c r="F20" s="13"/>
      <c r="G20" s="14" t="s">
        <v>52</v>
      </c>
      <c r="H20" s="14" t="s">
        <v>46</v>
      </c>
      <c r="I20" s="13">
        <v>22.64</v>
      </c>
      <c r="J20" s="13">
        <f t="shared" si="0"/>
        <v>117.98</v>
      </c>
      <c r="K20" s="15">
        <v>161000</v>
      </c>
      <c r="L20" s="15">
        <f t="shared" si="1"/>
        <v>152950</v>
      </c>
      <c r="M20" s="15">
        <f t="shared" si="2"/>
        <v>30590</v>
      </c>
      <c r="N20" s="16">
        <f t="shared" si="3"/>
        <v>183540</v>
      </c>
      <c r="O20" s="17" t="s">
        <v>36</v>
      </c>
      <c r="P20" s="16">
        <v>4935</v>
      </c>
      <c r="Q20" s="16">
        <f t="shared" si="4"/>
        <v>987</v>
      </c>
      <c r="R20" s="16">
        <f t="shared" si="5"/>
        <v>5922</v>
      </c>
      <c r="S20" s="16">
        <v>7310</v>
      </c>
      <c r="T20" s="16">
        <f t="shared" si="6"/>
        <v>1462</v>
      </c>
      <c r="U20" s="16">
        <f t="shared" si="7"/>
        <v>8772</v>
      </c>
      <c r="V20" s="16">
        <f t="shared" si="8"/>
        <v>198234</v>
      </c>
      <c r="W20" s="18" t="s">
        <v>34</v>
      </c>
      <c r="X20" s="19"/>
    </row>
    <row r="21" spans="1:26" ht="15.75" customHeight="1" x14ac:dyDescent="0.3">
      <c r="A21" s="27" t="s">
        <v>53</v>
      </c>
      <c r="B21" s="27" t="s">
        <v>30</v>
      </c>
      <c r="C21" s="27">
        <v>1</v>
      </c>
      <c r="D21" s="27">
        <v>63.39</v>
      </c>
      <c r="E21" s="27"/>
      <c r="F21" s="27"/>
      <c r="G21" s="28" t="s">
        <v>54</v>
      </c>
      <c r="H21" s="28" t="s">
        <v>46</v>
      </c>
      <c r="I21" s="27">
        <v>14.47</v>
      </c>
      <c r="J21" s="27">
        <f t="shared" si="0"/>
        <v>77.86</v>
      </c>
      <c r="K21" s="29">
        <v>81753</v>
      </c>
      <c r="L21" s="29">
        <f t="shared" si="1"/>
        <v>77665.349999999991</v>
      </c>
      <c r="M21" s="29">
        <f t="shared" si="2"/>
        <v>15533.07</v>
      </c>
      <c r="N21" s="29">
        <f t="shared" si="3"/>
        <v>93198.419999999984</v>
      </c>
      <c r="O21" s="30" t="s">
        <v>33</v>
      </c>
      <c r="P21" s="29">
        <v>3777.63</v>
      </c>
      <c r="Q21" s="29">
        <f t="shared" si="4"/>
        <v>755.52600000000007</v>
      </c>
      <c r="R21" s="29">
        <f t="shared" si="5"/>
        <v>4533.1559999999999</v>
      </c>
      <c r="S21" s="29">
        <v>2588.2799999999997</v>
      </c>
      <c r="T21" s="29">
        <f t="shared" si="6"/>
        <v>517.65599999999995</v>
      </c>
      <c r="U21" s="29">
        <f t="shared" si="7"/>
        <v>3105.9359999999997</v>
      </c>
      <c r="V21" s="29">
        <f t="shared" si="8"/>
        <v>100837.51199999999</v>
      </c>
      <c r="W21" s="31" t="s">
        <v>55</v>
      </c>
      <c r="X21" s="19"/>
    </row>
    <row r="22" spans="1:26" ht="15.75" customHeight="1" x14ac:dyDescent="0.3">
      <c r="A22" s="13" t="s">
        <v>56</v>
      </c>
      <c r="B22" s="13" t="s">
        <v>30</v>
      </c>
      <c r="C22" s="13">
        <v>0</v>
      </c>
      <c r="D22" s="13">
        <v>32.5</v>
      </c>
      <c r="E22" s="13"/>
      <c r="F22" s="13"/>
      <c r="G22" s="14" t="s">
        <v>52</v>
      </c>
      <c r="H22" s="14" t="s">
        <v>46</v>
      </c>
      <c r="I22" s="13">
        <v>7.72</v>
      </c>
      <c r="J22" s="13">
        <f t="shared" si="0"/>
        <v>40.22</v>
      </c>
      <c r="K22" s="15">
        <v>48500</v>
      </c>
      <c r="L22" s="15">
        <f t="shared" si="1"/>
        <v>46075</v>
      </c>
      <c r="M22" s="15">
        <f t="shared" si="2"/>
        <v>9215</v>
      </c>
      <c r="N22" s="16">
        <f t="shared" si="3"/>
        <v>55290</v>
      </c>
      <c r="O22" s="17" t="s">
        <v>57</v>
      </c>
      <c r="P22" s="16">
        <v>1400</v>
      </c>
      <c r="Q22" s="16">
        <f t="shared" si="4"/>
        <v>280</v>
      </c>
      <c r="R22" s="16">
        <f t="shared" si="5"/>
        <v>1680</v>
      </c>
      <c r="S22" s="16">
        <v>4560</v>
      </c>
      <c r="T22" s="16">
        <f t="shared" si="6"/>
        <v>912</v>
      </c>
      <c r="U22" s="16">
        <f t="shared" si="7"/>
        <v>5472</v>
      </c>
      <c r="V22" s="16">
        <f t="shared" si="8"/>
        <v>62442</v>
      </c>
      <c r="W22" s="18" t="s">
        <v>34</v>
      </c>
      <c r="X22" s="19"/>
    </row>
    <row r="23" spans="1:26" ht="15.75" customHeight="1" x14ac:dyDescent="0.3">
      <c r="A23" s="27" t="s">
        <v>58</v>
      </c>
      <c r="B23" s="27" t="s">
        <v>30</v>
      </c>
      <c r="C23" s="27">
        <v>1</v>
      </c>
      <c r="D23" s="27">
        <v>70.33</v>
      </c>
      <c r="E23" s="27"/>
      <c r="F23" s="27"/>
      <c r="G23" s="28" t="s">
        <v>54</v>
      </c>
      <c r="H23" s="28" t="s">
        <v>46</v>
      </c>
      <c r="I23" s="27">
        <v>16.05</v>
      </c>
      <c r="J23" s="27">
        <f t="shared" si="0"/>
        <v>86.38</v>
      </c>
      <c r="K23" s="29">
        <v>90699</v>
      </c>
      <c r="L23" s="29">
        <f t="shared" si="1"/>
        <v>86164.05</v>
      </c>
      <c r="M23" s="29">
        <f t="shared" si="2"/>
        <v>17232.810000000001</v>
      </c>
      <c r="N23" s="29">
        <f t="shared" si="3"/>
        <v>103396.86</v>
      </c>
      <c r="O23" s="30" t="s">
        <v>33</v>
      </c>
      <c r="P23" s="29"/>
      <c r="Q23" s="29"/>
      <c r="R23" s="29"/>
      <c r="S23" s="29">
        <v>2588.2799999999997</v>
      </c>
      <c r="T23" s="29">
        <f t="shared" si="6"/>
        <v>517.65599999999995</v>
      </c>
      <c r="U23" s="29">
        <f t="shared" si="7"/>
        <v>3105.9359999999997</v>
      </c>
      <c r="V23" s="29">
        <f t="shared" si="8"/>
        <v>106502.796</v>
      </c>
      <c r="W23" s="31" t="s">
        <v>55</v>
      </c>
      <c r="X23" s="19"/>
    </row>
    <row r="24" spans="1:26" ht="15.75" customHeight="1" x14ac:dyDescent="0.3">
      <c r="A24" s="13" t="s">
        <v>59</v>
      </c>
      <c r="B24" s="13" t="s">
        <v>30</v>
      </c>
      <c r="C24" s="13">
        <v>1</v>
      </c>
      <c r="D24" s="13">
        <v>59.46</v>
      </c>
      <c r="E24" s="13"/>
      <c r="F24" s="13"/>
      <c r="G24" s="14" t="s">
        <v>52</v>
      </c>
      <c r="H24" s="14" t="s">
        <v>46</v>
      </c>
      <c r="I24" s="13">
        <v>14.12</v>
      </c>
      <c r="J24" s="13">
        <f t="shared" si="0"/>
        <v>73.58</v>
      </c>
      <c r="K24" s="15">
        <v>88800</v>
      </c>
      <c r="L24" s="15">
        <f t="shared" si="1"/>
        <v>84360</v>
      </c>
      <c r="M24" s="15">
        <f t="shared" si="2"/>
        <v>16872</v>
      </c>
      <c r="N24" s="16">
        <f t="shared" si="3"/>
        <v>101232</v>
      </c>
      <c r="O24" s="17" t="s">
        <v>33</v>
      </c>
      <c r="P24" s="16">
        <v>3760</v>
      </c>
      <c r="Q24" s="16">
        <f t="shared" ref="Q24:Q29" si="9">P24*20%</f>
        <v>752</v>
      </c>
      <c r="R24" s="16">
        <f t="shared" ref="R24:R29" si="10">P24+Q24</f>
        <v>4512</v>
      </c>
      <c r="S24" s="16">
        <v>5950</v>
      </c>
      <c r="T24" s="16">
        <f t="shared" si="6"/>
        <v>1190</v>
      </c>
      <c r="U24" s="16">
        <f t="shared" si="7"/>
        <v>7140</v>
      </c>
      <c r="V24" s="16">
        <f t="shared" si="8"/>
        <v>112884</v>
      </c>
      <c r="W24" s="18" t="s">
        <v>34</v>
      </c>
      <c r="X24" s="19"/>
    </row>
    <row r="25" spans="1:26" ht="15.75" customHeight="1" x14ac:dyDescent="0.3">
      <c r="A25" s="13" t="s">
        <v>60</v>
      </c>
      <c r="B25" s="13" t="s">
        <v>30</v>
      </c>
      <c r="C25" s="13">
        <v>1</v>
      </c>
      <c r="D25" s="13">
        <v>55.31</v>
      </c>
      <c r="E25" s="13"/>
      <c r="F25" s="13"/>
      <c r="G25" s="14" t="s">
        <v>52</v>
      </c>
      <c r="H25" s="14" t="s">
        <v>46</v>
      </c>
      <c r="I25" s="13">
        <v>13.14</v>
      </c>
      <c r="J25" s="13">
        <f t="shared" si="0"/>
        <v>68.45</v>
      </c>
      <c r="K25" s="15">
        <v>79000</v>
      </c>
      <c r="L25" s="15">
        <f t="shared" si="1"/>
        <v>75050</v>
      </c>
      <c r="M25" s="15">
        <f t="shared" si="2"/>
        <v>15010</v>
      </c>
      <c r="N25" s="16">
        <f t="shared" si="3"/>
        <v>90060</v>
      </c>
      <c r="O25" s="17" t="s">
        <v>33</v>
      </c>
      <c r="P25" s="16">
        <v>3760</v>
      </c>
      <c r="Q25" s="16">
        <f t="shared" si="9"/>
        <v>752</v>
      </c>
      <c r="R25" s="16">
        <f t="shared" si="10"/>
        <v>4512</v>
      </c>
      <c r="S25" s="16">
        <v>5950</v>
      </c>
      <c r="T25" s="16">
        <f t="shared" si="6"/>
        <v>1190</v>
      </c>
      <c r="U25" s="16">
        <f t="shared" si="7"/>
        <v>7140</v>
      </c>
      <c r="V25" s="16">
        <f t="shared" si="8"/>
        <v>101712</v>
      </c>
      <c r="W25" s="18" t="s">
        <v>34</v>
      </c>
      <c r="X25" s="19"/>
    </row>
    <row r="26" spans="1:26" ht="15.75" customHeight="1" x14ac:dyDescent="0.3">
      <c r="A26" s="13" t="s">
        <v>61</v>
      </c>
      <c r="B26" s="13" t="s">
        <v>30</v>
      </c>
      <c r="C26" s="13">
        <v>1</v>
      </c>
      <c r="D26" s="13">
        <v>68.34</v>
      </c>
      <c r="E26" s="13"/>
      <c r="F26" s="13"/>
      <c r="G26" s="14" t="s">
        <v>62</v>
      </c>
      <c r="H26" s="14" t="s">
        <v>63</v>
      </c>
      <c r="I26" s="13">
        <v>16</v>
      </c>
      <c r="J26" s="13">
        <f t="shared" si="0"/>
        <v>84.34</v>
      </c>
      <c r="K26" s="15">
        <v>132800</v>
      </c>
      <c r="L26" s="15">
        <f t="shared" si="1"/>
        <v>126160</v>
      </c>
      <c r="M26" s="15">
        <f t="shared" si="2"/>
        <v>25232</v>
      </c>
      <c r="N26" s="16">
        <f t="shared" si="3"/>
        <v>151392</v>
      </c>
      <c r="O26" s="17" t="s">
        <v>33</v>
      </c>
      <c r="P26" s="16">
        <v>3760</v>
      </c>
      <c r="Q26" s="16">
        <f t="shared" si="9"/>
        <v>752</v>
      </c>
      <c r="R26" s="16">
        <f t="shared" si="10"/>
        <v>4512</v>
      </c>
      <c r="S26" s="16">
        <v>5950</v>
      </c>
      <c r="T26" s="16">
        <f t="shared" si="6"/>
        <v>1190</v>
      </c>
      <c r="U26" s="16">
        <f t="shared" si="7"/>
        <v>7140</v>
      </c>
      <c r="V26" s="16">
        <f t="shared" si="8"/>
        <v>163044</v>
      </c>
      <c r="W26" s="18" t="s">
        <v>34</v>
      </c>
      <c r="X26" s="19"/>
    </row>
    <row r="27" spans="1:26" ht="15.75" customHeight="1" x14ac:dyDescent="0.3">
      <c r="A27" s="13" t="s">
        <v>64</v>
      </c>
      <c r="B27" s="13" t="s">
        <v>30</v>
      </c>
      <c r="C27" s="13">
        <v>2</v>
      </c>
      <c r="D27" s="13">
        <v>88.05</v>
      </c>
      <c r="E27" s="13"/>
      <c r="F27" s="13"/>
      <c r="G27" s="14" t="s">
        <v>62</v>
      </c>
      <c r="H27" s="14" t="s">
        <v>63</v>
      </c>
      <c r="I27" s="13">
        <v>20.41</v>
      </c>
      <c r="J27" s="13">
        <f t="shared" si="0"/>
        <v>108.46</v>
      </c>
      <c r="K27" s="15">
        <v>170800</v>
      </c>
      <c r="L27" s="15">
        <f t="shared" si="1"/>
        <v>162260</v>
      </c>
      <c r="M27" s="15">
        <f t="shared" si="2"/>
        <v>32452</v>
      </c>
      <c r="N27" s="16">
        <f t="shared" si="3"/>
        <v>194712</v>
      </c>
      <c r="O27" s="17" t="s">
        <v>36</v>
      </c>
      <c r="P27" s="16">
        <v>4935</v>
      </c>
      <c r="Q27" s="16">
        <f t="shared" si="9"/>
        <v>987</v>
      </c>
      <c r="R27" s="16">
        <f t="shared" si="10"/>
        <v>5922</v>
      </c>
      <c r="S27" s="16">
        <v>7310</v>
      </c>
      <c r="T27" s="16">
        <f t="shared" si="6"/>
        <v>1462</v>
      </c>
      <c r="U27" s="16">
        <f t="shared" si="7"/>
        <v>8772</v>
      </c>
      <c r="V27" s="16">
        <f t="shared" si="8"/>
        <v>209406</v>
      </c>
      <c r="W27" s="18" t="s">
        <v>34</v>
      </c>
      <c r="X27" s="19"/>
    </row>
    <row r="28" spans="1:26" ht="15.75" customHeight="1" x14ac:dyDescent="0.3">
      <c r="A28" s="13" t="s">
        <v>65</v>
      </c>
      <c r="B28" s="13" t="s">
        <v>30</v>
      </c>
      <c r="C28" s="13">
        <v>1</v>
      </c>
      <c r="D28" s="13">
        <v>63.23</v>
      </c>
      <c r="E28" s="13"/>
      <c r="F28" s="13"/>
      <c r="G28" s="14" t="s">
        <v>66</v>
      </c>
      <c r="H28" s="14" t="s">
        <v>63</v>
      </c>
      <c r="I28" s="13">
        <v>13.95</v>
      </c>
      <c r="J28" s="13">
        <f t="shared" si="0"/>
        <v>77.179999999999993</v>
      </c>
      <c r="K28" s="15">
        <v>101300</v>
      </c>
      <c r="L28" s="15">
        <f t="shared" si="1"/>
        <v>96235</v>
      </c>
      <c r="M28" s="15">
        <f t="shared" si="2"/>
        <v>19247</v>
      </c>
      <c r="N28" s="16">
        <f t="shared" si="3"/>
        <v>115482</v>
      </c>
      <c r="O28" s="17" t="s">
        <v>33</v>
      </c>
      <c r="P28" s="16">
        <v>3760</v>
      </c>
      <c r="Q28" s="16">
        <f t="shared" si="9"/>
        <v>752</v>
      </c>
      <c r="R28" s="16">
        <f t="shared" si="10"/>
        <v>4512</v>
      </c>
      <c r="S28" s="16">
        <v>5950</v>
      </c>
      <c r="T28" s="16">
        <f t="shared" si="6"/>
        <v>1190</v>
      </c>
      <c r="U28" s="16">
        <f t="shared" si="7"/>
        <v>7140</v>
      </c>
      <c r="V28" s="16">
        <f t="shared" si="8"/>
        <v>127134</v>
      </c>
      <c r="W28" s="18" t="s">
        <v>34</v>
      </c>
      <c r="X28" s="19"/>
    </row>
    <row r="29" spans="1:26" ht="15.75" customHeight="1" x14ac:dyDescent="0.3">
      <c r="A29" s="13" t="s">
        <v>67</v>
      </c>
      <c r="B29" s="13" t="s">
        <v>30</v>
      </c>
      <c r="C29" s="13">
        <v>2</v>
      </c>
      <c r="D29" s="13">
        <v>88.61</v>
      </c>
      <c r="E29" s="13"/>
      <c r="F29" s="13"/>
      <c r="G29" s="14" t="s">
        <v>48</v>
      </c>
      <c r="H29" s="14" t="s">
        <v>63</v>
      </c>
      <c r="I29" s="13">
        <v>20.34</v>
      </c>
      <c r="J29" s="13">
        <f t="shared" si="0"/>
        <v>108.95</v>
      </c>
      <c r="K29" s="15">
        <v>165900</v>
      </c>
      <c r="L29" s="15">
        <f t="shared" si="1"/>
        <v>157605</v>
      </c>
      <c r="M29" s="15">
        <f t="shared" si="2"/>
        <v>31521</v>
      </c>
      <c r="N29" s="16">
        <f t="shared" si="3"/>
        <v>189126</v>
      </c>
      <c r="O29" s="17" t="s">
        <v>36</v>
      </c>
      <c r="P29" s="16">
        <v>4935</v>
      </c>
      <c r="Q29" s="16">
        <f t="shared" si="9"/>
        <v>987</v>
      </c>
      <c r="R29" s="16">
        <f t="shared" si="10"/>
        <v>5922</v>
      </c>
      <c r="S29" s="16">
        <v>5070</v>
      </c>
      <c r="T29" s="16">
        <f t="shared" si="6"/>
        <v>1014</v>
      </c>
      <c r="U29" s="16">
        <f t="shared" si="7"/>
        <v>6084</v>
      </c>
      <c r="V29" s="16">
        <f t="shared" si="8"/>
        <v>201132</v>
      </c>
      <c r="W29" s="18" t="s">
        <v>34</v>
      </c>
      <c r="X29" s="19"/>
    </row>
    <row r="30" spans="1:26" ht="15.75" customHeight="1" x14ac:dyDescent="0.3">
      <c r="A30" s="27" t="s">
        <v>68</v>
      </c>
      <c r="B30" s="27" t="s">
        <v>30</v>
      </c>
      <c r="C30" s="27">
        <v>1</v>
      </c>
      <c r="D30" s="27">
        <v>60.61</v>
      </c>
      <c r="E30" s="27"/>
      <c r="F30" s="27"/>
      <c r="G30" s="28" t="s">
        <v>69</v>
      </c>
      <c r="H30" s="28" t="s">
        <v>63</v>
      </c>
      <c r="I30" s="27">
        <v>13.37</v>
      </c>
      <c r="J30" s="27">
        <f t="shared" si="0"/>
        <v>73.98</v>
      </c>
      <c r="K30" s="29"/>
      <c r="L30" s="29">
        <f t="shared" si="1"/>
        <v>0</v>
      </c>
      <c r="M30" s="29">
        <f t="shared" si="2"/>
        <v>0</v>
      </c>
      <c r="N30" s="29">
        <f t="shared" si="3"/>
        <v>0</v>
      </c>
      <c r="O30" s="30" t="s">
        <v>33</v>
      </c>
      <c r="P30" s="29"/>
      <c r="Q30" s="29"/>
      <c r="R30" s="29"/>
      <c r="S30" s="29">
        <v>2588.2799999999997</v>
      </c>
      <c r="T30" s="29">
        <f t="shared" si="6"/>
        <v>517.65599999999995</v>
      </c>
      <c r="U30" s="29">
        <f t="shared" si="7"/>
        <v>3105.9359999999997</v>
      </c>
      <c r="V30" s="29">
        <f t="shared" si="8"/>
        <v>3105.9359999999997</v>
      </c>
      <c r="W30" s="31" t="s">
        <v>55</v>
      </c>
      <c r="X30" s="19"/>
    </row>
    <row r="31" spans="1:26" ht="15.75" customHeight="1" x14ac:dyDescent="0.3">
      <c r="A31" s="20" t="s">
        <v>70</v>
      </c>
      <c r="B31" s="20" t="s">
        <v>30</v>
      </c>
      <c r="C31" s="20">
        <v>0</v>
      </c>
      <c r="D31" s="20">
        <v>32.97</v>
      </c>
      <c r="E31" s="20"/>
      <c r="F31" s="20"/>
      <c r="G31" s="21" t="s">
        <v>52</v>
      </c>
      <c r="H31" s="21" t="s">
        <v>63</v>
      </c>
      <c r="I31" s="20">
        <v>7.57</v>
      </c>
      <c r="J31" s="20">
        <f t="shared" si="0"/>
        <v>40.54</v>
      </c>
      <c r="K31" s="22">
        <v>53200</v>
      </c>
      <c r="L31" s="22">
        <f t="shared" si="1"/>
        <v>50540</v>
      </c>
      <c r="M31" s="22">
        <f t="shared" si="2"/>
        <v>10108</v>
      </c>
      <c r="N31" s="22">
        <f t="shared" si="3"/>
        <v>60648</v>
      </c>
      <c r="O31" s="23" t="s">
        <v>57</v>
      </c>
      <c r="P31" s="22">
        <v>1400</v>
      </c>
      <c r="Q31" s="22">
        <f t="shared" ref="Q31:Q55" si="11">P31*20%</f>
        <v>280</v>
      </c>
      <c r="R31" s="22">
        <f t="shared" ref="R31:R55" si="12">P31+Q31</f>
        <v>1680</v>
      </c>
      <c r="S31" s="22">
        <v>4560</v>
      </c>
      <c r="T31" s="22">
        <f t="shared" si="6"/>
        <v>912</v>
      </c>
      <c r="U31" s="22">
        <f t="shared" si="7"/>
        <v>5472</v>
      </c>
      <c r="V31" s="22">
        <f t="shared" si="8"/>
        <v>67800</v>
      </c>
      <c r="W31" s="24" t="s">
        <v>55</v>
      </c>
      <c r="X31" s="25"/>
      <c r="Y31" s="26"/>
      <c r="Z31" s="26"/>
    </row>
    <row r="32" spans="1:26" ht="15.75" customHeight="1" x14ac:dyDescent="0.3">
      <c r="A32" s="13" t="s">
        <v>71</v>
      </c>
      <c r="B32" s="13" t="s">
        <v>30</v>
      </c>
      <c r="C32" s="13">
        <v>1</v>
      </c>
      <c r="D32" s="13">
        <v>68.709999999999994</v>
      </c>
      <c r="E32" s="13"/>
      <c r="F32" s="13"/>
      <c r="G32" s="14" t="s">
        <v>69</v>
      </c>
      <c r="H32" s="14" t="s">
        <v>63</v>
      </c>
      <c r="I32" s="13">
        <v>15.16</v>
      </c>
      <c r="J32" s="13">
        <f t="shared" si="0"/>
        <v>83.86999999999999</v>
      </c>
      <c r="K32" s="15">
        <v>112300</v>
      </c>
      <c r="L32" s="15">
        <f t="shared" si="1"/>
        <v>106685</v>
      </c>
      <c r="M32" s="15">
        <f t="shared" si="2"/>
        <v>21337</v>
      </c>
      <c r="N32" s="16">
        <f t="shared" si="3"/>
        <v>128022</v>
      </c>
      <c r="O32" s="17" t="s">
        <v>33</v>
      </c>
      <c r="P32" s="16">
        <v>3760</v>
      </c>
      <c r="Q32" s="16">
        <f t="shared" si="11"/>
        <v>752</v>
      </c>
      <c r="R32" s="16">
        <f t="shared" si="12"/>
        <v>4512</v>
      </c>
      <c r="S32" s="16">
        <v>5950</v>
      </c>
      <c r="T32" s="16">
        <f t="shared" si="6"/>
        <v>1190</v>
      </c>
      <c r="U32" s="16">
        <f t="shared" si="7"/>
        <v>7140</v>
      </c>
      <c r="V32" s="16">
        <f t="shared" si="8"/>
        <v>139674</v>
      </c>
      <c r="W32" s="18" t="s">
        <v>34</v>
      </c>
      <c r="X32" s="19"/>
    </row>
    <row r="33" spans="1:26" ht="15.75" customHeight="1" x14ac:dyDescent="0.3">
      <c r="A33" s="13" t="s">
        <v>72</v>
      </c>
      <c r="B33" s="13" t="s">
        <v>30</v>
      </c>
      <c r="C33" s="13">
        <v>1</v>
      </c>
      <c r="D33" s="13">
        <v>58.82</v>
      </c>
      <c r="E33" s="13"/>
      <c r="F33" s="13"/>
      <c r="G33" s="14" t="s">
        <v>52</v>
      </c>
      <c r="H33" s="14" t="s">
        <v>63</v>
      </c>
      <c r="I33" s="13">
        <v>13.51</v>
      </c>
      <c r="J33" s="13">
        <f t="shared" si="0"/>
        <v>72.33</v>
      </c>
      <c r="K33" s="15">
        <v>94900</v>
      </c>
      <c r="L33" s="15">
        <f t="shared" si="1"/>
        <v>90155</v>
      </c>
      <c r="M33" s="15">
        <f t="shared" si="2"/>
        <v>18031</v>
      </c>
      <c r="N33" s="16">
        <f t="shared" si="3"/>
        <v>108186</v>
      </c>
      <c r="O33" s="17" t="s">
        <v>33</v>
      </c>
      <c r="P33" s="16">
        <v>3760</v>
      </c>
      <c r="Q33" s="16">
        <f t="shared" si="11"/>
        <v>752</v>
      </c>
      <c r="R33" s="16">
        <f t="shared" si="12"/>
        <v>4512</v>
      </c>
      <c r="S33" s="16">
        <v>5950</v>
      </c>
      <c r="T33" s="16">
        <f t="shared" si="6"/>
        <v>1190</v>
      </c>
      <c r="U33" s="16">
        <f t="shared" si="7"/>
        <v>7140</v>
      </c>
      <c r="V33" s="16">
        <f t="shared" si="8"/>
        <v>119838</v>
      </c>
      <c r="W33" s="18" t="s">
        <v>34</v>
      </c>
      <c r="X33" s="19"/>
    </row>
    <row r="34" spans="1:26" ht="15.75" customHeight="1" x14ac:dyDescent="0.3">
      <c r="A34" s="13" t="s">
        <v>73</v>
      </c>
      <c r="B34" s="13" t="s">
        <v>30</v>
      </c>
      <c r="C34" s="13">
        <v>0</v>
      </c>
      <c r="D34" s="13">
        <v>33.78</v>
      </c>
      <c r="E34" s="13"/>
      <c r="F34" s="13"/>
      <c r="G34" s="14" t="s">
        <v>52</v>
      </c>
      <c r="H34" s="14" t="s">
        <v>63</v>
      </c>
      <c r="I34" s="13">
        <v>7.76</v>
      </c>
      <c r="J34" s="13">
        <f t="shared" si="0"/>
        <v>41.54</v>
      </c>
      <c r="K34" s="15">
        <v>52300</v>
      </c>
      <c r="L34" s="15">
        <f t="shared" si="1"/>
        <v>49685</v>
      </c>
      <c r="M34" s="15">
        <f t="shared" si="2"/>
        <v>9937</v>
      </c>
      <c r="N34" s="15">
        <f t="shared" si="3"/>
        <v>59622</v>
      </c>
      <c r="O34" s="32" t="s">
        <v>57</v>
      </c>
      <c r="P34" s="15">
        <v>1400</v>
      </c>
      <c r="Q34" s="15">
        <f t="shared" si="11"/>
        <v>280</v>
      </c>
      <c r="R34" s="15">
        <f t="shared" si="12"/>
        <v>1680</v>
      </c>
      <c r="S34" s="15">
        <v>4560</v>
      </c>
      <c r="T34" s="15">
        <f t="shared" si="6"/>
        <v>912</v>
      </c>
      <c r="U34" s="15">
        <f t="shared" si="7"/>
        <v>5472</v>
      </c>
      <c r="V34" s="15">
        <f t="shared" si="8"/>
        <v>66774</v>
      </c>
      <c r="W34" s="33" t="s">
        <v>55</v>
      </c>
      <c r="X34" s="19"/>
      <c r="Y34" s="34"/>
      <c r="Z34" s="34"/>
    </row>
    <row r="35" spans="1:26" ht="15.75" customHeight="1" x14ac:dyDescent="0.3">
      <c r="A35" s="20" t="s">
        <v>74</v>
      </c>
      <c r="B35" s="20" t="s">
        <v>30</v>
      </c>
      <c r="C35" s="20">
        <v>0</v>
      </c>
      <c r="D35" s="20">
        <v>33</v>
      </c>
      <c r="E35" s="20"/>
      <c r="F35" s="20"/>
      <c r="G35" s="21" t="s">
        <v>52</v>
      </c>
      <c r="H35" s="21" t="s">
        <v>63</v>
      </c>
      <c r="I35" s="20">
        <v>7.58</v>
      </c>
      <c r="J35" s="20">
        <f t="shared" si="0"/>
        <v>40.58</v>
      </c>
      <c r="K35" s="22">
        <v>49000</v>
      </c>
      <c r="L35" s="22">
        <f t="shared" si="1"/>
        <v>46550</v>
      </c>
      <c r="M35" s="22">
        <f t="shared" si="2"/>
        <v>9310</v>
      </c>
      <c r="N35" s="22">
        <f t="shared" si="3"/>
        <v>55860</v>
      </c>
      <c r="O35" s="23" t="s">
        <v>57</v>
      </c>
      <c r="P35" s="22">
        <v>1400</v>
      </c>
      <c r="Q35" s="22">
        <f t="shared" si="11"/>
        <v>280</v>
      </c>
      <c r="R35" s="22">
        <f t="shared" si="12"/>
        <v>1680</v>
      </c>
      <c r="S35" s="22">
        <v>4560</v>
      </c>
      <c r="T35" s="22">
        <f t="shared" si="6"/>
        <v>912</v>
      </c>
      <c r="U35" s="22">
        <f t="shared" si="7"/>
        <v>5472</v>
      </c>
      <c r="V35" s="22">
        <f t="shared" si="8"/>
        <v>63012</v>
      </c>
      <c r="W35" s="24" t="s">
        <v>55</v>
      </c>
      <c r="X35" s="25"/>
      <c r="Y35" s="26"/>
      <c r="Z35" s="26"/>
    </row>
    <row r="36" spans="1:26" ht="15.75" customHeight="1" x14ac:dyDescent="0.3">
      <c r="A36" s="13" t="s">
        <v>75</v>
      </c>
      <c r="B36" s="13" t="s">
        <v>30</v>
      </c>
      <c r="C36" s="13">
        <v>1</v>
      </c>
      <c r="D36" s="13">
        <v>71.92</v>
      </c>
      <c r="E36" s="13"/>
      <c r="F36" s="13"/>
      <c r="G36" s="14" t="s">
        <v>62</v>
      </c>
      <c r="H36" s="14" t="s">
        <v>76</v>
      </c>
      <c r="I36" s="13">
        <v>16.84</v>
      </c>
      <c r="J36" s="13">
        <f t="shared" si="0"/>
        <v>88.76</v>
      </c>
      <c r="K36" s="15">
        <v>149100</v>
      </c>
      <c r="L36" s="15">
        <f t="shared" si="1"/>
        <v>141645</v>
      </c>
      <c r="M36" s="15">
        <f t="shared" si="2"/>
        <v>28329</v>
      </c>
      <c r="N36" s="15">
        <f t="shared" si="3"/>
        <v>169974</v>
      </c>
      <c r="O36" s="32" t="s">
        <v>33</v>
      </c>
      <c r="P36" s="15">
        <v>3760</v>
      </c>
      <c r="Q36" s="15">
        <f t="shared" si="11"/>
        <v>752</v>
      </c>
      <c r="R36" s="15">
        <f t="shared" si="12"/>
        <v>4512</v>
      </c>
      <c r="S36" s="15">
        <v>5950</v>
      </c>
      <c r="T36" s="15">
        <f t="shared" si="6"/>
        <v>1190</v>
      </c>
      <c r="U36" s="15">
        <f t="shared" si="7"/>
        <v>7140</v>
      </c>
      <c r="V36" s="15">
        <f t="shared" si="8"/>
        <v>181626</v>
      </c>
      <c r="W36" s="33" t="s">
        <v>34</v>
      </c>
      <c r="X36" s="19"/>
      <c r="Y36" s="34"/>
      <c r="Z36" s="34"/>
    </row>
    <row r="37" spans="1:26" ht="15.75" customHeight="1" x14ac:dyDescent="0.3">
      <c r="A37" s="20" t="s">
        <v>77</v>
      </c>
      <c r="B37" s="20" t="s">
        <v>30</v>
      </c>
      <c r="C37" s="20">
        <v>1</v>
      </c>
      <c r="D37" s="20">
        <v>71.819999999999993</v>
      </c>
      <c r="E37" s="20"/>
      <c r="F37" s="20"/>
      <c r="G37" s="21" t="s">
        <v>62</v>
      </c>
      <c r="H37" s="21" t="s">
        <v>76</v>
      </c>
      <c r="I37" s="20">
        <v>16.489999999999998</v>
      </c>
      <c r="J37" s="20">
        <f t="shared" si="0"/>
        <v>88.309999999999988</v>
      </c>
      <c r="K37" s="22">
        <v>143700</v>
      </c>
      <c r="L37" s="22">
        <f t="shared" si="1"/>
        <v>136515</v>
      </c>
      <c r="M37" s="22">
        <f t="shared" si="2"/>
        <v>27303</v>
      </c>
      <c r="N37" s="22">
        <f t="shared" si="3"/>
        <v>163818</v>
      </c>
      <c r="O37" s="23" t="s">
        <v>33</v>
      </c>
      <c r="P37" s="22">
        <v>3760</v>
      </c>
      <c r="Q37" s="22">
        <f t="shared" si="11"/>
        <v>752</v>
      </c>
      <c r="R37" s="22">
        <f t="shared" si="12"/>
        <v>4512</v>
      </c>
      <c r="S37" s="22">
        <v>5950</v>
      </c>
      <c r="T37" s="22">
        <f t="shared" si="6"/>
        <v>1190</v>
      </c>
      <c r="U37" s="22">
        <f t="shared" si="7"/>
        <v>7140</v>
      </c>
      <c r="V37" s="22">
        <f t="shared" si="8"/>
        <v>175470</v>
      </c>
      <c r="W37" s="24" t="s">
        <v>34</v>
      </c>
      <c r="X37" s="25"/>
      <c r="Y37" s="26"/>
      <c r="Z37" s="26"/>
    </row>
    <row r="38" spans="1:26" ht="15.75" customHeight="1" x14ac:dyDescent="0.3">
      <c r="A38" s="20" t="s">
        <v>78</v>
      </c>
      <c r="B38" s="20" t="s">
        <v>30</v>
      </c>
      <c r="C38" s="20">
        <v>1</v>
      </c>
      <c r="D38" s="20">
        <v>64.92</v>
      </c>
      <c r="E38" s="20"/>
      <c r="F38" s="20"/>
      <c r="G38" s="21" t="s">
        <v>69</v>
      </c>
      <c r="H38" s="21" t="s">
        <v>76</v>
      </c>
      <c r="I38" s="20">
        <v>14.76</v>
      </c>
      <c r="J38" s="20">
        <f t="shared" si="0"/>
        <v>79.680000000000007</v>
      </c>
      <c r="K38" s="22">
        <v>115000</v>
      </c>
      <c r="L38" s="22">
        <f t="shared" si="1"/>
        <v>109250</v>
      </c>
      <c r="M38" s="22">
        <f t="shared" si="2"/>
        <v>21850</v>
      </c>
      <c r="N38" s="22">
        <f t="shared" si="3"/>
        <v>131100</v>
      </c>
      <c r="O38" s="23" t="s">
        <v>33</v>
      </c>
      <c r="P38" s="22">
        <v>3760</v>
      </c>
      <c r="Q38" s="22">
        <f t="shared" si="11"/>
        <v>752</v>
      </c>
      <c r="R38" s="22">
        <f t="shared" si="12"/>
        <v>4512</v>
      </c>
      <c r="S38" s="22">
        <v>5950</v>
      </c>
      <c r="T38" s="22">
        <f t="shared" si="6"/>
        <v>1190</v>
      </c>
      <c r="U38" s="22">
        <f t="shared" si="7"/>
        <v>7140</v>
      </c>
      <c r="V38" s="22">
        <f t="shared" si="8"/>
        <v>142752</v>
      </c>
      <c r="W38" s="24" t="s">
        <v>55</v>
      </c>
      <c r="X38" s="25"/>
      <c r="Y38" s="26"/>
      <c r="Z38" s="26"/>
    </row>
    <row r="39" spans="1:26" ht="15.75" customHeight="1" x14ac:dyDescent="0.3">
      <c r="A39" s="20" t="s">
        <v>79</v>
      </c>
      <c r="B39" s="20" t="s">
        <v>30</v>
      </c>
      <c r="C39" s="20">
        <v>0</v>
      </c>
      <c r="D39" s="20">
        <v>32.85</v>
      </c>
      <c r="E39" s="20"/>
      <c r="F39" s="20"/>
      <c r="G39" s="21" t="s">
        <v>80</v>
      </c>
      <c r="H39" s="21" t="s">
        <v>76</v>
      </c>
      <c r="I39" s="20">
        <v>7.54</v>
      </c>
      <c r="J39" s="20">
        <f t="shared" si="0"/>
        <v>40.39</v>
      </c>
      <c r="K39" s="22">
        <v>57200</v>
      </c>
      <c r="L39" s="22">
        <f t="shared" si="1"/>
        <v>54340</v>
      </c>
      <c r="M39" s="22">
        <f t="shared" si="2"/>
        <v>10868</v>
      </c>
      <c r="N39" s="22">
        <f t="shared" si="3"/>
        <v>65208</v>
      </c>
      <c r="O39" s="23" t="s">
        <v>57</v>
      </c>
      <c r="P39" s="22">
        <v>1400</v>
      </c>
      <c r="Q39" s="22">
        <f t="shared" si="11"/>
        <v>280</v>
      </c>
      <c r="R39" s="22">
        <f t="shared" si="12"/>
        <v>1680</v>
      </c>
      <c r="S39" s="22">
        <v>4560</v>
      </c>
      <c r="T39" s="22">
        <f t="shared" si="6"/>
        <v>912</v>
      </c>
      <c r="U39" s="22">
        <f t="shared" si="7"/>
        <v>5472</v>
      </c>
      <c r="V39" s="22">
        <f t="shared" si="8"/>
        <v>72360</v>
      </c>
      <c r="W39" s="24" t="s">
        <v>55</v>
      </c>
      <c r="X39" s="25"/>
      <c r="Y39" s="26"/>
      <c r="Z39" s="26"/>
    </row>
    <row r="40" spans="1:26" ht="15.75" customHeight="1" x14ac:dyDescent="0.3">
      <c r="A40" s="20" t="s">
        <v>81</v>
      </c>
      <c r="B40" s="20" t="s">
        <v>30</v>
      </c>
      <c r="C40" s="20">
        <v>1</v>
      </c>
      <c r="D40" s="20">
        <v>60.61</v>
      </c>
      <c r="E40" s="20"/>
      <c r="F40" s="20"/>
      <c r="G40" s="21" t="s">
        <v>69</v>
      </c>
      <c r="H40" s="21" t="s">
        <v>76</v>
      </c>
      <c r="I40" s="20">
        <v>13.37</v>
      </c>
      <c r="J40" s="20">
        <f t="shared" si="0"/>
        <v>73.98</v>
      </c>
      <c r="K40" s="22">
        <v>108700</v>
      </c>
      <c r="L40" s="22">
        <f t="shared" si="1"/>
        <v>103265</v>
      </c>
      <c r="M40" s="22">
        <f t="shared" si="2"/>
        <v>20653</v>
      </c>
      <c r="N40" s="22">
        <f t="shared" si="3"/>
        <v>123918</v>
      </c>
      <c r="O40" s="23" t="s">
        <v>33</v>
      </c>
      <c r="P40" s="22">
        <v>3760</v>
      </c>
      <c r="Q40" s="22">
        <f t="shared" si="11"/>
        <v>752</v>
      </c>
      <c r="R40" s="22">
        <f t="shared" si="12"/>
        <v>4512</v>
      </c>
      <c r="S40" s="22">
        <v>5950</v>
      </c>
      <c r="T40" s="22">
        <f t="shared" si="6"/>
        <v>1190</v>
      </c>
      <c r="U40" s="22">
        <f t="shared" si="7"/>
        <v>7140</v>
      </c>
      <c r="V40" s="22">
        <f t="shared" si="8"/>
        <v>135570</v>
      </c>
      <c r="W40" s="24" t="s">
        <v>55</v>
      </c>
      <c r="X40" s="25"/>
      <c r="Y40" s="26"/>
      <c r="Z40" s="26"/>
    </row>
    <row r="41" spans="1:26" ht="15.75" customHeight="1" x14ac:dyDescent="0.3">
      <c r="A41" s="13" t="s">
        <v>82</v>
      </c>
      <c r="B41" s="13" t="s">
        <v>30</v>
      </c>
      <c r="C41" s="13">
        <v>1</v>
      </c>
      <c r="D41" s="13">
        <v>58.7</v>
      </c>
      <c r="E41" s="13"/>
      <c r="F41" s="13"/>
      <c r="G41" s="14" t="s">
        <v>52</v>
      </c>
      <c r="H41" s="14" t="s">
        <v>76</v>
      </c>
      <c r="I41" s="13">
        <v>13.48</v>
      </c>
      <c r="J41" s="13">
        <f t="shared" si="0"/>
        <v>72.180000000000007</v>
      </c>
      <c r="K41" s="15">
        <v>102300</v>
      </c>
      <c r="L41" s="15">
        <f t="shared" si="1"/>
        <v>97185</v>
      </c>
      <c r="M41" s="15">
        <f t="shared" si="2"/>
        <v>19437</v>
      </c>
      <c r="N41" s="16">
        <f t="shared" si="3"/>
        <v>116622</v>
      </c>
      <c r="O41" s="17" t="s">
        <v>33</v>
      </c>
      <c r="P41" s="16">
        <v>3760</v>
      </c>
      <c r="Q41" s="16">
        <f t="shared" si="11"/>
        <v>752</v>
      </c>
      <c r="R41" s="16">
        <f t="shared" si="12"/>
        <v>4512</v>
      </c>
      <c r="S41" s="16">
        <v>5950</v>
      </c>
      <c r="T41" s="16">
        <f t="shared" si="6"/>
        <v>1190</v>
      </c>
      <c r="U41" s="16">
        <f t="shared" si="7"/>
        <v>7140</v>
      </c>
      <c r="V41" s="16">
        <f t="shared" si="8"/>
        <v>128274</v>
      </c>
      <c r="W41" s="18" t="s">
        <v>34</v>
      </c>
      <c r="X41" s="19"/>
    </row>
    <row r="42" spans="1:26" ht="15.75" customHeight="1" x14ac:dyDescent="0.3">
      <c r="A42" s="20" t="s">
        <v>83</v>
      </c>
      <c r="B42" s="20" t="s">
        <v>30</v>
      </c>
      <c r="C42" s="20">
        <v>1</v>
      </c>
      <c r="D42" s="20">
        <v>68.709999999999994</v>
      </c>
      <c r="E42" s="20"/>
      <c r="F42" s="20"/>
      <c r="G42" s="21" t="s">
        <v>84</v>
      </c>
      <c r="H42" s="21" t="s">
        <v>76</v>
      </c>
      <c r="I42" s="20">
        <v>15.16</v>
      </c>
      <c r="J42" s="20">
        <f t="shared" si="0"/>
        <v>83.86999999999999</v>
      </c>
      <c r="K42" s="22">
        <v>121000</v>
      </c>
      <c r="L42" s="22">
        <f t="shared" si="1"/>
        <v>114950</v>
      </c>
      <c r="M42" s="22">
        <f t="shared" si="2"/>
        <v>22990</v>
      </c>
      <c r="N42" s="22">
        <f t="shared" si="3"/>
        <v>137940</v>
      </c>
      <c r="O42" s="23" t="s">
        <v>33</v>
      </c>
      <c r="P42" s="22">
        <v>3760</v>
      </c>
      <c r="Q42" s="22">
        <f t="shared" si="11"/>
        <v>752</v>
      </c>
      <c r="R42" s="22">
        <f t="shared" si="12"/>
        <v>4512</v>
      </c>
      <c r="S42" s="22">
        <v>5950</v>
      </c>
      <c r="T42" s="22">
        <f t="shared" si="6"/>
        <v>1190</v>
      </c>
      <c r="U42" s="22">
        <f t="shared" si="7"/>
        <v>7140</v>
      </c>
      <c r="V42" s="22">
        <f t="shared" si="8"/>
        <v>149592</v>
      </c>
      <c r="W42" s="24" t="s">
        <v>55</v>
      </c>
      <c r="X42" s="25"/>
      <c r="Y42" s="26"/>
      <c r="Z42" s="26"/>
    </row>
    <row r="43" spans="1:26" ht="12.75" customHeight="1" x14ac:dyDescent="0.3">
      <c r="A43" s="20" t="s">
        <v>85</v>
      </c>
      <c r="B43" s="20" t="s">
        <v>30</v>
      </c>
      <c r="C43" s="20">
        <v>0</v>
      </c>
      <c r="D43" s="20">
        <v>33.68</v>
      </c>
      <c r="E43" s="20"/>
      <c r="F43" s="20"/>
      <c r="G43" s="21" t="s">
        <v>80</v>
      </c>
      <c r="H43" s="21" t="s">
        <v>76</v>
      </c>
      <c r="I43" s="20">
        <v>7.73</v>
      </c>
      <c r="J43" s="20">
        <f t="shared" si="0"/>
        <v>41.41</v>
      </c>
      <c r="K43" s="22">
        <v>56500</v>
      </c>
      <c r="L43" s="22">
        <f t="shared" si="1"/>
        <v>53675</v>
      </c>
      <c r="M43" s="22">
        <f t="shared" si="2"/>
        <v>10735</v>
      </c>
      <c r="N43" s="22">
        <f t="shared" si="3"/>
        <v>64410</v>
      </c>
      <c r="O43" s="23" t="s">
        <v>57</v>
      </c>
      <c r="P43" s="22">
        <v>1400</v>
      </c>
      <c r="Q43" s="22">
        <f t="shared" si="11"/>
        <v>280</v>
      </c>
      <c r="R43" s="22">
        <f t="shared" si="12"/>
        <v>1680</v>
      </c>
      <c r="S43" s="22">
        <v>4560</v>
      </c>
      <c r="T43" s="22">
        <f t="shared" si="6"/>
        <v>912</v>
      </c>
      <c r="U43" s="22">
        <f t="shared" si="7"/>
        <v>5472</v>
      </c>
      <c r="V43" s="22">
        <f t="shared" si="8"/>
        <v>71562</v>
      </c>
      <c r="W43" s="24" t="s">
        <v>34</v>
      </c>
      <c r="X43" s="25"/>
      <c r="Y43" s="26"/>
      <c r="Z43" s="26"/>
    </row>
    <row r="44" spans="1:26" ht="15.75" customHeight="1" x14ac:dyDescent="0.3">
      <c r="A44" s="20" t="s">
        <v>86</v>
      </c>
      <c r="B44" s="20" t="s">
        <v>30</v>
      </c>
      <c r="C44" s="20">
        <v>0</v>
      </c>
      <c r="D44" s="20">
        <v>33</v>
      </c>
      <c r="E44" s="20"/>
      <c r="F44" s="20"/>
      <c r="G44" s="21" t="s">
        <v>52</v>
      </c>
      <c r="H44" s="21" t="s">
        <v>76</v>
      </c>
      <c r="I44" s="20">
        <v>7.58</v>
      </c>
      <c r="J44" s="20">
        <f t="shared" si="0"/>
        <v>40.58</v>
      </c>
      <c r="K44" s="22">
        <v>55400</v>
      </c>
      <c r="L44" s="22">
        <f t="shared" si="1"/>
        <v>52630</v>
      </c>
      <c r="M44" s="22">
        <f t="shared" si="2"/>
        <v>10526</v>
      </c>
      <c r="N44" s="22">
        <f t="shared" si="3"/>
        <v>63156</v>
      </c>
      <c r="O44" s="23" t="s">
        <v>57</v>
      </c>
      <c r="P44" s="22">
        <v>1400</v>
      </c>
      <c r="Q44" s="22">
        <f t="shared" si="11"/>
        <v>280</v>
      </c>
      <c r="R44" s="22">
        <f t="shared" si="12"/>
        <v>1680</v>
      </c>
      <c r="S44" s="22">
        <v>4560</v>
      </c>
      <c r="T44" s="22">
        <f t="shared" si="6"/>
        <v>912</v>
      </c>
      <c r="U44" s="22">
        <f t="shared" si="7"/>
        <v>5472</v>
      </c>
      <c r="V44" s="22">
        <f t="shared" si="8"/>
        <v>70308</v>
      </c>
      <c r="W44" s="24" t="s">
        <v>55</v>
      </c>
      <c r="X44" s="25"/>
      <c r="Y44" s="26"/>
      <c r="Z44" s="26"/>
    </row>
    <row r="45" spans="1:26" ht="15.75" customHeight="1" x14ac:dyDescent="0.3">
      <c r="A45" s="20" t="s">
        <v>87</v>
      </c>
      <c r="B45" s="20" t="s">
        <v>30</v>
      </c>
      <c r="C45" s="20">
        <v>1</v>
      </c>
      <c r="D45" s="20">
        <v>60.05</v>
      </c>
      <c r="E45" s="20"/>
      <c r="F45" s="20"/>
      <c r="G45" s="21" t="s">
        <v>52</v>
      </c>
      <c r="H45" s="21" t="s">
        <v>88</v>
      </c>
      <c r="I45" s="20">
        <v>13.25</v>
      </c>
      <c r="J45" s="20">
        <f t="shared" si="0"/>
        <v>73.3</v>
      </c>
      <c r="K45" s="22">
        <v>126900</v>
      </c>
      <c r="L45" s="22">
        <f t="shared" si="1"/>
        <v>120555</v>
      </c>
      <c r="M45" s="22">
        <f t="shared" si="2"/>
        <v>24111</v>
      </c>
      <c r="N45" s="22">
        <f t="shared" si="3"/>
        <v>144666</v>
      </c>
      <c r="O45" s="23" t="s">
        <v>33</v>
      </c>
      <c r="P45" s="22">
        <v>3760</v>
      </c>
      <c r="Q45" s="22">
        <f t="shared" si="11"/>
        <v>752</v>
      </c>
      <c r="R45" s="22">
        <f t="shared" si="12"/>
        <v>4512</v>
      </c>
      <c r="S45" s="22">
        <v>5950</v>
      </c>
      <c r="T45" s="22">
        <f t="shared" si="6"/>
        <v>1190</v>
      </c>
      <c r="U45" s="22">
        <f t="shared" si="7"/>
        <v>7140</v>
      </c>
      <c r="V45" s="22">
        <f t="shared" si="8"/>
        <v>156318</v>
      </c>
      <c r="W45" s="24" t="s">
        <v>55</v>
      </c>
      <c r="X45" s="25"/>
      <c r="Y45" s="26"/>
      <c r="Z45" s="26"/>
    </row>
    <row r="46" spans="1:26" ht="15.75" customHeight="1" x14ac:dyDescent="0.3">
      <c r="A46" s="13" t="s">
        <v>89</v>
      </c>
      <c r="B46" s="13" t="s">
        <v>30</v>
      </c>
      <c r="C46" s="13">
        <v>1</v>
      </c>
      <c r="D46" s="13">
        <v>102.7</v>
      </c>
      <c r="E46" s="13"/>
      <c r="F46" s="13"/>
      <c r="G46" s="14" t="s">
        <v>62</v>
      </c>
      <c r="H46" s="14" t="s">
        <v>88</v>
      </c>
      <c r="I46" s="13">
        <v>23.81</v>
      </c>
      <c r="J46" s="13">
        <f t="shared" si="0"/>
        <v>126.51</v>
      </c>
      <c r="K46" s="15">
        <v>225800</v>
      </c>
      <c r="L46" s="15">
        <f t="shared" si="1"/>
        <v>214510</v>
      </c>
      <c r="M46" s="15">
        <f t="shared" si="2"/>
        <v>42902</v>
      </c>
      <c r="N46" s="16">
        <f t="shared" si="3"/>
        <v>257412</v>
      </c>
      <c r="O46" s="17" t="s">
        <v>33</v>
      </c>
      <c r="P46" s="16">
        <v>3760</v>
      </c>
      <c r="Q46" s="16">
        <f t="shared" si="11"/>
        <v>752</v>
      </c>
      <c r="R46" s="16">
        <f t="shared" si="12"/>
        <v>4512</v>
      </c>
      <c r="S46" s="16">
        <v>5950</v>
      </c>
      <c r="T46" s="16">
        <f t="shared" si="6"/>
        <v>1190</v>
      </c>
      <c r="U46" s="16">
        <f t="shared" si="7"/>
        <v>7140</v>
      </c>
      <c r="V46" s="16">
        <f t="shared" si="8"/>
        <v>269064</v>
      </c>
      <c r="W46" s="18" t="s">
        <v>34</v>
      </c>
      <c r="X46" s="19"/>
    </row>
    <row r="47" spans="1:26" ht="15.75" customHeight="1" x14ac:dyDescent="0.3">
      <c r="A47" s="20" t="s">
        <v>90</v>
      </c>
      <c r="B47" s="20" t="s">
        <v>30</v>
      </c>
      <c r="C47" s="20">
        <v>1</v>
      </c>
      <c r="D47" s="20">
        <v>60.69</v>
      </c>
      <c r="E47" s="20"/>
      <c r="F47" s="20"/>
      <c r="G47" s="21" t="s">
        <v>69</v>
      </c>
      <c r="H47" s="21" t="s">
        <v>88</v>
      </c>
      <c r="I47" s="20">
        <v>13.39</v>
      </c>
      <c r="J47" s="20">
        <f t="shared" si="0"/>
        <v>74.08</v>
      </c>
      <c r="K47" s="22">
        <v>120500</v>
      </c>
      <c r="L47" s="22">
        <f t="shared" si="1"/>
        <v>114475</v>
      </c>
      <c r="M47" s="22">
        <f t="shared" si="2"/>
        <v>22895</v>
      </c>
      <c r="N47" s="22">
        <f t="shared" si="3"/>
        <v>137370</v>
      </c>
      <c r="O47" s="23" t="s">
        <v>33</v>
      </c>
      <c r="P47" s="22">
        <v>3760</v>
      </c>
      <c r="Q47" s="22">
        <f t="shared" si="11"/>
        <v>752</v>
      </c>
      <c r="R47" s="22">
        <f t="shared" si="12"/>
        <v>4512</v>
      </c>
      <c r="S47" s="22">
        <v>5950</v>
      </c>
      <c r="T47" s="22">
        <f t="shared" si="6"/>
        <v>1190</v>
      </c>
      <c r="U47" s="22">
        <f t="shared" si="7"/>
        <v>7140</v>
      </c>
      <c r="V47" s="22">
        <f t="shared" si="8"/>
        <v>149022</v>
      </c>
      <c r="W47" s="24" t="s">
        <v>55</v>
      </c>
      <c r="X47" s="25"/>
      <c r="Y47" s="26"/>
      <c r="Z47" s="26"/>
    </row>
    <row r="48" spans="1:26" ht="15.75" customHeight="1" x14ac:dyDescent="0.3">
      <c r="A48" s="13" t="s">
        <v>91</v>
      </c>
      <c r="B48" s="13" t="s">
        <v>30</v>
      </c>
      <c r="C48" s="13">
        <v>1</v>
      </c>
      <c r="D48" s="13">
        <v>58.7</v>
      </c>
      <c r="E48" s="13"/>
      <c r="F48" s="13"/>
      <c r="G48" s="14" t="s">
        <v>52</v>
      </c>
      <c r="H48" s="14" t="s">
        <v>88</v>
      </c>
      <c r="I48" s="13">
        <v>13.48</v>
      </c>
      <c r="J48" s="13">
        <f t="shared" si="0"/>
        <v>72.180000000000007</v>
      </c>
      <c r="K48" s="15">
        <v>106000</v>
      </c>
      <c r="L48" s="15">
        <f t="shared" si="1"/>
        <v>100700</v>
      </c>
      <c r="M48" s="15">
        <f t="shared" si="2"/>
        <v>20140</v>
      </c>
      <c r="N48" s="16">
        <f t="shared" si="3"/>
        <v>120840</v>
      </c>
      <c r="O48" s="17" t="s">
        <v>33</v>
      </c>
      <c r="P48" s="16">
        <v>3760</v>
      </c>
      <c r="Q48" s="16">
        <f t="shared" si="11"/>
        <v>752</v>
      </c>
      <c r="R48" s="16">
        <f t="shared" si="12"/>
        <v>4512</v>
      </c>
      <c r="S48" s="16">
        <v>5950</v>
      </c>
      <c r="T48" s="16">
        <f t="shared" si="6"/>
        <v>1190</v>
      </c>
      <c r="U48" s="16">
        <f t="shared" si="7"/>
        <v>7140</v>
      </c>
      <c r="V48" s="16">
        <f t="shared" si="8"/>
        <v>132492</v>
      </c>
      <c r="W48" s="18" t="s">
        <v>34</v>
      </c>
      <c r="X48" s="19"/>
    </row>
    <row r="49" spans="1:26" ht="15.75" customHeight="1" x14ac:dyDescent="0.3">
      <c r="A49" s="20" t="s">
        <v>92</v>
      </c>
      <c r="B49" s="20" t="s">
        <v>30</v>
      </c>
      <c r="C49" s="20">
        <v>1</v>
      </c>
      <c r="D49" s="20">
        <v>68.709999999999994</v>
      </c>
      <c r="E49" s="20"/>
      <c r="F49" s="20"/>
      <c r="G49" s="21" t="s">
        <v>84</v>
      </c>
      <c r="H49" s="21" t="s">
        <v>88</v>
      </c>
      <c r="I49" s="20">
        <v>15.16</v>
      </c>
      <c r="J49" s="20">
        <f t="shared" si="0"/>
        <v>83.86999999999999</v>
      </c>
      <c r="K49" s="22">
        <v>127700</v>
      </c>
      <c r="L49" s="22">
        <f t="shared" si="1"/>
        <v>121315</v>
      </c>
      <c r="M49" s="22">
        <f t="shared" si="2"/>
        <v>24263</v>
      </c>
      <c r="N49" s="22">
        <f t="shared" si="3"/>
        <v>145578</v>
      </c>
      <c r="O49" s="23" t="s">
        <v>33</v>
      </c>
      <c r="P49" s="22">
        <v>3760</v>
      </c>
      <c r="Q49" s="22">
        <f t="shared" si="11"/>
        <v>752</v>
      </c>
      <c r="R49" s="22">
        <f t="shared" si="12"/>
        <v>4512</v>
      </c>
      <c r="S49" s="22">
        <v>5950</v>
      </c>
      <c r="T49" s="22">
        <f t="shared" si="6"/>
        <v>1190</v>
      </c>
      <c r="U49" s="22">
        <f t="shared" si="7"/>
        <v>7140</v>
      </c>
      <c r="V49" s="22">
        <f t="shared" si="8"/>
        <v>157230</v>
      </c>
      <c r="W49" s="24" t="s">
        <v>55</v>
      </c>
      <c r="X49" s="25"/>
      <c r="Y49" s="26"/>
      <c r="Z49" s="26"/>
    </row>
    <row r="50" spans="1:26" ht="15.75" customHeight="1" x14ac:dyDescent="0.3">
      <c r="A50" s="13" t="s">
        <v>93</v>
      </c>
      <c r="B50" s="13" t="s">
        <v>30</v>
      </c>
      <c r="C50" s="13">
        <v>1</v>
      </c>
      <c r="D50" s="13">
        <v>66.67</v>
      </c>
      <c r="E50" s="13"/>
      <c r="F50" s="13"/>
      <c r="G50" s="14" t="s">
        <v>80</v>
      </c>
      <c r="H50" s="14" t="s">
        <v>88</v>
      </c>
      <c r="I50" s="13">
        <v>15.31</v>
      </c>
      <c r="J50" s="13">
        <f t="shared" si="0"/>
        <v>81.98</v>
      </c>
      <c r="K50" s="15">
        <v>122600</v>
      </c>
      <c r="L50" s="15">
        <f t="shared" si="1"/>
        <v>116470</v>
      </c>
      <c r="M50" s="15">
        <f t="shared" si="2"/>
        <v>23294</v>
      </c>
      <c r="N50" s="16">
        <f t="shared" si="3"/>
        <v>139764</v>
      </c>
      <c r="O50" s="17" t="s">
        <v>33</v>
      </c>
      <c r="P50" s="16">
        <v>3777.63</v>
      </c>
      <c r="Q50" s="16">
        <f t="shared" si="11"/>
        <v>755.52600000000007</v>
      </c>
      <c r="R50" s="16">
        <f t="shared" si="12"/>
        <v>4533.1559999999999</v>
      </c>
      <c r="S50" s="16">
        <v>5950</v>
      </c>
      <c r="T50" s="16">
        <f t="shared" si="6"/>
        <v>1190</v>
      </c>
      <c r="U50" s="16">
        <f t="shared" si="7"/>
        <v>7140</v>
      </c>
      <c r="V50" s="16">
        <f t="shared" si="8"/>
        <v>151437.15599999999</v>
      </c>
      <c r="W50" s="18" t="s">
        <v>34</v>
      </c>
      <c r="X50" s="19"/>
    </row>
    <row r="51" spans="1:26" ht="15.75" customHeight="1" x14ac:dyDescent="0.3">
      <c r="A51" s="20" t="s">
        <v>94</v>
      </c>
      <c r="B51" s="20" t="s">
        <v>30</v>
      </c>
      <c r="C51" s="20">
        <v>2</v>
      </c>
      <c r="D51" s="20">
        <v>149.87</v>
      </c>
      <c r="E51" s="20"/>
      <c r="F51" s="20"/>
      <c r="G51" s="21" t="s">
        <v>62</v>
      </c>
      <c r="H51" s="21" t="s">
        <v>95</v>
      </c>
      <c r="I51" s="20">
        <v>33.4</v>
      </c>
      <c r="J51" s="20">
        <f t="shared" si="0"/>
        <v>183.27</v>
      </c>
      <c r="K51" s="22">
        <v>336700</v>
      </c>
      <c r="L51" s="22">
        <f t="shared" si="1"/>
        <v>319865</v>
      </c>
      <c r="M51" s="22">
        <f t="shared" si="2"/>
        <v>63973</v>
      </c>
      <c r="N51" s="22">
        <f t="shared" si="3"/>
        <v>383838</v>
      </c>
      <c r="O51" s="23" t="s">
        <v>36</v>
      </c>
      <c r="P51" s="22">
        <v>4935</v>
      </c>
      <c r="Q51" s="22">
        <f t="shared" si="11"/>
        <v>987</v>
      </c>
      <c r="R51" s="22">
        <f t="shared" si="12"/>
        <v>5922</v>
      </c>
      <c r="S51" s="22">
        <v>7310</v>
      </c>
      <c r="T51" s="22">
        <f t="shared" si="6"/>
        <v>1462</v>
      </c>
      <c r="U51" s="22">
        <f t="shared" si="7"/>
        <v>8772</v>
      </c>
      <c r="V51" s="22">
        <f t="shared" si="8"/>
        <v>398532</v>
      </c>
      <c r="W51" s="24" t="s">
        <v>55</v>
      </c>
      <c r="X51" s="25"/>
      <c r="Y51" s="26"/>
      <c r="Z51" s="26"/>
    </row>
    <row r="52" spans="1:26" ht="15.75" customHeight="1" x14ac:dyDescent="0.3">
      <c r="A52" s="13" t="s">
        <v>96</v>
      </c>
      <c r="B52" s="13" t="s">
        <v>30</v>
      </c>
      <c r="C52" s="13">
        <v>1</v>
      </c>
      <c r="D52" s="13">
        <v>67.540000000000006</v>
      </c>
      <c r="E52" s="13"/>
      <c r="F52" s="13"/>
      <c r="G52" s="14" t="s">
        <v>80</v>
      </c>
      <c r="H52" s="14" t="s">
        <v>95</v>
      </c>
      <c r="I52" s="13">
        <v>15.51</v>
      </c>
      <c r="J52" s="13">
        <f t="shared" si="0"/>
        <v>83.050000000000011</v>
      </c>
      <c r="K52" s="15">
        <v>135160</v>
      </c>
      <c r="L52" s="15">
        <f t="shared" si="1"/>
        <v>128402</v>
      </c>
      <c r="M52" s="15">
        <f t="shared" si="2"/>
        <v>25680.400000000001</v>
      </c>
      <c r="N52" s="16">
        <f t="shared" si="3"/>
        <v>154082.4</v>
      </c>
      <c r="O52" s="17" t="s">
        <v>33</v>
      </c>
      <c r="P52" s="16">
        <v>3760</v>
      </c>
      <c r="Q52" s="16">
        <f t="shared" si="11"/>
        <v>752</v>
      </c>
      <c r="R52" s="16">
        <f t="shared" si="12"/>
        <v>4512</v>
      </c>
      <c r="S52" s="16">
        <v>5950</v>
      </c>
      <c r="T52" s="16">
        <f t="shared" si="6"/>
        <v>1190</v>
      </c>
      <c r="U52" s="16">
        <f t="shared" si="7"/>
        <v>7140</v>
      </c>
      <c r="V52" s="16">
        <f t="shared" si="8"/>
        <v>165734.39999999999</v>
      </c>
      <c r="W52" s="18" t="s">
        <v>34</v>
      </c>
      <c r="X52" s="19"/>
    </row>
    <row r="53" spans="1:26" ht="15.75" customHeight="1" x14ac:dyDescent="0.3">
      <c r="A53" s="13" t="s">
        <v>97</v>
      </c>
      <c r="B53" s="13" t="s">
        <v>30</v>
      </c>
      <c r="C53" s="13">
        <v>1</v>
      </c>
      <c r="D53" s="13">
        <v>68.709999999999994</v>
      </c>
      <c r="E53" s="13"/>
      <c r="F53" s="13"/>
      <c r="G53" s="14" t="s">
        <v>69</v>
      </c>
      <c r="H53" s="14" t="s">
        <v>95</v>
      </c>
      <c r="I53" s="13">
        <v>15.16</v>
      </c>
      <c r="J53" s="13">
        <f t="shared" si="0"/>
        <v>83.86999999999999</v>
      </c>
      <c r="K53" s="15">
        <v>143000</v>
      </c>
      <c r="L53" s="15">
        <f t="shared" si="1"/>
        <v>135850</v>
      </c>
      <c r="M53" s="15">
        <f t="shared" si="2"/>
        <v>27170</v>
      </c>
      <c r="N53" s="16">
        <f t="shared" si="3"/>
        <v>163020</v>
      </c>
      <c r="O53" s="17" t="s">
        <v>33</v>
      </c>
      <c r="P53" s="16">
        <v>3760</v>
      </c>
      <c r="Q53" s="16">
        <f t="shared" si="11"/>
        <v>752</v>
      </c>
      <c r="R53" s="16">
        <f t="shared" si="12"/>
        <v>4512</v>
      </c>
      <c r="S53" s="16">
        <v>5950</v>
      </c>
      <c r="T53" s="16">
        <f t="shared" si="6"/>
        <v>1190</v>
      </c>
      <c r="U53" s="16">
        <f t="shared" si="7"/>
        <v>7140</v>
      </c>
      <c r="V53" s="16">
        <f t="shared" si="8"/>
        <v>174672</v>
      </c>
      <c r="W53" s="18" t="s">
        <v>34</v>
      </c>
      <c r="X53" s="19"/>
    </row>
    <row r="54" spans="1:26" ht="15.75" customHeight="1" x14ac:dyDescent="0.3">
      <c r="A54" s="13" t="s">
        <v>98</v>
      </c>
      <c r="B54" s="13" t="s">
        <v>30</v>
      </c>
      <c r="C54" s="13">
        <v>1</v>
      </c>
      <c r="D54" s="13">
        <v>83.68</v>
      </c>
      <c r="E54" s="13"/>
      <c r="F54" s="13"/>
      <c r="G54" s="14" t="s">
        <v>62</v>
      </c>
      <c r="H54" s="14" t="s">
        <v>99</v>
      </c>
      <c r="I54" s="13">
        <v>17.91</v>
      </c>
      <c r="J54" s="13">
        <f t="shared" si="0"/>
        <v>101.59</v>
      </c>
      <c r="K54" s="15">
        <v>202700</v>
      </c>
      <c r="L54" s="15">
        <f t="shared" si="1"/>
        <v>192565</v>
      </c>
      <c r="M54" s="15">
        <f t="shared" si="2"/>
        <v>38513</v>
      </c>
      <c r="N54" s="16">
        <f t="shared" si="3"/>
        <v>231078</v>
      </c>
      <c r="O54" s="17" t="s">
        <v>33</v>
      </c>
      <c r="P54" s="16">
        <v>3760</v>
      </c>
      <c r="Q54" s="16">
        <f t="shared" si="11"/>
        <v>752</v>
      </c>
      <c r="R54" s="16">
        <f t="shared" si="12"/>
        <v>4512</v>
      </c>
      <c r="S54" s="16">
        <v>5950</v>
      </c>
      <c r="T54" s="16">
        <f t="shared" si="6"/>
        <v>1190</v>
      </c>
      <c r="U54" s="16">
        <f t="shared" si="7"/>
        <v>7140</v>
      </c>
      <c r="V54" s="16">
        <f t="shared" si="8"/>
        <v>242730</v>
      </c>
      <c r="W54" s="18" t="s">
        <v>34</v>
      </c>
      <c r="X54" s="19"/>
    </row>
    <row r="55" spans="1:26" ht="15.75" customHeight="1" x14ac:dyDescent="0.3">
      <c r="A55" s="13" t="s">
        <v>100</v>
      </c>
      <c r="B55" s="13" t="s">
        <v>30</v>
      </c>
      <c r="C55" s="13">
        <v>1</v>
      </c>
      <c r="D55" s="13">
        <v>68.63</v>
      </c>
      <c r="E55" s="13"/>
      <c r="F55" s="13"/>
      <c r="G55" s="14" t="s">
        <v>52</v>
      </c>
      <c r="H55" s="14" t="s">
        <v>99</v>
      </c>
      <c r="I55" s="13">
        <v>14.83</v>
      </c>
      <c r="J55" s="13">
        <f t="shared" si="0"/>
        <v>83.46</v>
      </c>
      <c r="K55" s="15">
        <v>157800</v>
      </c>
      <c r="L55" s="15">
        <f t="shared" si="1"/>
        <v>149910</v>
      </c>
      <c r="M55" s="15">
        <f t="shared" si="2"/>
        <v>29982</v>
      </c>
      <c r="N55" s="16">
        <f t="shared" si="3"/>
        <v>179892</v>
      </c>
      <c r="O55" s="17" t="s">
        <v>33</v>
      </c>
      <c r="P55" s="16">
        <v>3760</v>
      </c>
      <c r="Q55" s="16">
        <f t="shared" si="11"/>
        <v>752</v>
      </c>
      <c r="R55" s="16">
        <f t="shared" si="12"/>
        <v>4512</v>
      </c>
      <c r="S55" s="16">
        <v>5950</v>
      </c>
      <c r="T55" s="16">
        <f t="shared" si="6"/>
        <v>1190</v>
      </c>
      <c r="U55" s="16">
        <f t="shared" si="7"/>
        <v>7140</v>
      </c>
      <c r="V55" s="16">
        <f t="shared" si="8"/>
        <v>191544</v>
      </c>
      <c r="W55" s="18" t="s">
        <v>34</v>
      </c>
      <c r="X55" s="19"/>
    </row>
    <row r="56" spans="1:26" ht="15.75" customHeight="1" x14ac:dyDescent="0.3">
      <c r="A56" s="10" t="s">
        <v>0</v>
      </c>
      <c r="B56" s="59" t="s">
        <v>1</v>
      </c>
      <c r="C56" s="59" t="s">
        <v>2</v>
      </c>
      <c r="D56" s="10" t="s">
        <v>3</v>
      </c>
      <c r="E56" s="10" t="s">
        <v>3</v>
      </c>
      <c r="F56" s="10" t="s">
        <v>4</v>
      </c>
      <c r="G56" s="10" t="s">
        <v>5</v>
      </c>
      <c r="H56" s="59" t="s">
        <v>6</v>
      </c>
      <c r="I56" s="10" t="s">
        <v>7</v>
      </c>
      <c r="J56" s="10" t="s">
        <v>8</v>
      </c>
      <c r="K56" s="59" t="s">
        <v>9</v>
      </c>
      <c r="L56" s="10" t="s">
        <v>10</v>
      </c>
      <c r="M56" s="10" t="s">
        <v>11</v>
      </c>
      <c r="N56" s="59" t="s">
        <v>12</v>
      </c>
      <c r="O56" s="10"/>
      <c r="P56" s="10" t="s">
        <v>13</v>
      </c>
      <c r="Q56" s="10" t="s">
        <v>13</v>
      </c>
      <c r="R56" s="10" t="s">
        <v>13</v>
      </c>
      <c r="S56" s="10" t="s">
        <v>14</v>
      </c>
      <c r="T56" s="10" t="s">
        <v>14</v>
      </c>
      <c r="U56" s="10" t="s">
        <v>14</v>
      </c>
      <c r="V56" s="11" t="s">
        <v>15</v>
      </c>
      <c r="W56" s="61" t="s">
        <v>16</v>
      </c>
    </row>
    <row r="57" spans="1:26" ht="15.75" customHeight="1" x14ac:dyDescent="0.3">
      <c r="A57" s="10" t="s">
        <v>17</v>
      </c>
      <c r="B57" s="60"/>
      <c r="C57" s="60"/>
      <c r="D57" s="10" t="s">
        <v>101</v>
      </c>
      <c r="E57" s="10" t="s">
        <v>102</v>
      </c>
      <c r="F57" s="10" t="s">
        <v>103</v>
      </c>
      <c r="G57" s="10"/>
      <c r="H57" s="60"/>
      <c r="I57" s="10" t="s">
        <v>104</v>
      </c>
      <c r="J57" s="10" t="s">
        <v>105</v>
      </c>
      <c r="K57" s="60"/>
      <c r="L57" s="10"/>
      <c r="M57" s="12">
        <v>0.2</v>
      </c>
      <c r="N57" s="60"/>
      <c r="O57" s="10" t="s">
        <v>23</v>
      </c>
      <c r="P57" s="10" t="s">
        <v>24</v>
      </c>
      <c r="Q57" s="10" t="s">
        <v>25</v>
      </c>
      <c r="R57" s="10" t="s">
        <v>26</v>
      </c>
      <c r="S57" s="10" t="s">
        <v>24</v>
      </c>
      <c r="T57" s="10" t="s">
        <v>25</v>
      </c>
      <c r="U57" s="10" t="s">
        <v>27</v>
      </c>
      <c r="V57" s="11" t="s">
        <v>28</v>
      </c>
      <c r="W57" s="60"/>
    </row>
    <row r="58" spans="1:26" ht="15.75" customHeight="1" x14ac:dyDescent="0.3">
      <c r="A58" s="13" t="s">
        <v>106</v>
      </c>
      <c r="B58" s="13" t="s">
        <v>107</v>
      </c>
      <c r="C58" s="13">
        <v>1</v>
      </c>
      <c r="D58" s="13">
        <v>79.95</v>
      </c>
      <c r="E58" s="13"/>
      <c r="F58" s="13"/>
      <c r="G58" s="14" t="s">
        <v>31</v>
      </c>
      <c r="H58" s="14" t="s">
        <v>32</v>
      </c>
      <c r="I58" s="13">
        <v>16.899999999999999</v>
      </c>
      <c r="J58" s="13">
        <f t="shared" ref="J58:J118" si="13">SUM(D58:I58)</f>
        <v>96.85</v>
      </c>
      <c r="K58" s="15">
        <v>86500</v>
      </c>
      <c r="L58" s="15">
        <f t="shared" ref="L58:L118" si="14">K58*0.95</f>
        <v>82175</v>
      </c>
      <c r="M58" s="15">
        <f t="shared" ref="M58:M118" si="15">L58*20%</f>
        <v>16435</v>
      </c>
      <c r="N58" s="16">
        <f t="shared" ref="N58:N118" si="16">L58+M58</f>
        <v>98610</v>
      </c>
      <c r="O58" s="17" t="s">
        <v>33</v>
      </c>
      <c r="P58" s="16">
        <v>3760</v>
      </c>
      <c r="Q58" s="16">
        <f t="shared" ref="Q58:Q118" si="17">P58*20%</f>
        <v>752</v>
      </c>
      <c r="R58" s="16">
        <f t="shared" ref="R58:R62" si="18">P58+Q58</f>
        <v>4512</v>
      </c>
      <c r="S58" s="16">
        <v>5950</v>
      </c>
      <c r="T58" s="16">
        <f t="shared" ref="T58:T109" si="19">S58*20%</f>
        <v>1190</v>
      </c>
      <c r="U58" s="16">
        <f t="shared" ref="U58:U118" si="20">S58+T58</f>
        <v>7140</v>
      </c>
      <c r="V58" s="16">
        <f t="shared" ref="V58:V118" si="21">N58+R58+U58</f>
        <v>110262</v>
      </c>
      <c r="W58" s="18" t="s">
        <v>34</v>
      </c>
      <c r="X58" s="19"/>
    </row>
    <row r="59" spans="1:26" ht="15.75" customHeight="1" x14ac:dyDescent="0.3">
      <c r="A59" s="13" t="s">
        <v>108</v>
      </c>
      <c r="B59" s="13" t="s">
        <v>107</v>
      </c>
      <c r="C59" s="13">
        <v>1</v>
      </c>
      <c r="D59" s="13">
        <v>74.72</v>
      </c>
      <c r="E59" s="13"/>
      <c r="F59" s="13"/>
      <c r="G59" s="14" t="s">
        <v>31</v>
      </c>
      <c r="H59" s="14" t="s">
        <v>32</v>
      </c>
      <c r="I59" s="13">
        <v>15.95</v>
      </c>
      <c r="J59" s="13">
        <f t="shared" si="13"/>
        <v>90.67</v>
      </c>
      <c r="K59" s="15">
        <v>78500</v>
      </c>
      <c r="L59" s="15">
        <f t="shared" si="14"/>
        <v>74575</v>
      </c>
      <c r="M59" s="15">
        <f t="shared" si="15"/>
        <v>14915</v>
      </c>
      <c r="N59" s="16">
        <f t="shared" si="16"/>
        <v>89490</v>
      </c>
      <c r="O59" s="17" t="s">
        <v>33</v>
      </c>
      <c r="P59" s="16">
        <v>3760</v>
      </c>
      <c r="Q59" s="16">
        <f t="shared" si="17"/>
        <v>752</v>
      </c>
      <c r="R59" s="16">
        <f t="shared" si="18"/>
        <v>4512</v>
      </c>
      <c r="S59" s="16">
        <v>5950</v>
      </c>
      <c r="T59" s="16">
        <f t="shared" si="19"/>
        <v>1190</v>
      </c>
      <c r="U59" s="16">
        <f t="shared" si="20"/>
        <v>7140</v>
      </c>
      <c r="V59" s="16">
        <f t="shared" si="21"/>
        <v>101142</v>
      </c>
      <c r="W59" s="18" t="s">
        <v>34</v>
      </c>
      <c r="X59" s="19"/>
    </row>
    <row r="60" spans="1:26" ht="15.75" customHeight="1" x14ac:dyDescent="0.3">
      <c r="A60" s="13" t="s">
        <v>109</v>
      </c>
      <c r="B60" s="13" t="s">
        <v>107</v>
      </c>
      <c r="C60" s="13">
        <v>1</v>
      </c>
      <c r="D60" s="13">
        <v>115.88</v>
      </c>
      <c r="E60" s="13"/>
      <c r="F60" s="13"/>
      <c r="G60" s="14" t="s">
        <v>31</v>
      </c>
      <c r="H60" s="14" t="s">
        <v>32</v>
      </c>
      <c r="I60" s="13">
        <v>24.74</v>
      </c>
      <c r="J60" s="13">
        <f t="shared" si="13"/>
        <v>140.62</v>
      </c>
      <c r="K60" s="15">
        <v>118000</v>
      </c>
      <c r="L60" s="15">
        <f t="shared" si="14"/>
        <v>112100</v>
      </c>
      <c r="M60" s="15">
        <f t="shared" si="15"/>
        <v>22420</v>
      </c>
      <c r="N60" s="16">
        <f t="shared" si="16"/>
        <v>134520</v>
      </c>
      <c r="O60" s="17" t="s">
        <v>33</v>
      </c>
      <c r="P60" s="16">
        <v>3760</v>
      </c>
      <c r="Q60" s="16">
        <f t="shared" si="17"/>
        <v>752</v>
      </c>
      <c r="R60" s="16">
        <f t="shared" si="18"/>
        <v>4512</v>
      </c>
      <c r="S60" s="16">
        <v>5950</v>
      </c>
      <c r="T60" s="16">
        <f t="shared" si="19"/>
        <v>1190</v>
      </c>
      <c r="U60" s="16">
        <f t="shared" si="20"/>
        <v>7140</v>
      </c>
      <c r="V60" s="16">
        <f t="shared" si="21"/>
        <v>146172</v>
      </c>
      <c r="W60" s="18" t="s">
        <v>34</v>
      </c>
      <c r="X60" s="19"/>
    </row>
    <row r="61" spans="1:26" ht="17.25" customHeight="1" x14ac:dyDescent="0.3">
      <c r="A61" s="35" t="s">
        <v>110</v>
      </c>
      <c r="B61" s="35" t="s">
        <v>107</v>
      </c>
      <c r="C61" s="35">
        <v>1</v>
      </c>
      <c r="D61" s="35">
        <v>68.25</v>
      </c>
      <c r="E61" s="35"/>
      <c r="F61" s="35"/>
      <c r="G61" s="36" t="s">
        <v>66</v>
      </c>
      <c r="H61" s="36" t="s">
        <v>32</v>
      </c>
      <c r="I61" s="35">
        <v>14.85</v>
      </c>
      <c r="J61" s="35">
        <f t="shared" si="13"/>
        <v>83.1</v>
      </c>
      <c r="K61" s="37">
        <v>74160</v>
      </c>
      <c r="L61" s="29">
        <f t="shared" si="14"/>
        <v>70452</v>
      </c>
      <c r="M61" s="37">
        <f t="shared" si="15"/>
        <v>14090.400000000001</v>
      </c>
      <c r="N61" s="37">
        <f t="shared" si="16"/>
        <v>84542.399999999994</v>
      </c>
      <c r="O61" s="38" t="s">
        <v>33</v>
      </c>
      <c r="P61" s="37">
        <v>3760</v>
      </c>
      <c r="Q61" s="37">
        <f t="shared" si="17"/>
        <v>752</v>
      </c>
      <c r="R61" s="37">
        <f t="shared" si="18"/>
        <v>4512</v>
      </c>
      <c r="S61" s="37">
        <v>5950</v>
      </c>
      <c r="T61" s="37">
        <f t="shared" si="19"/>
        <v>1190</v>
      </c>
      <c r="U61" s="37">
        <f t="shared" si="20"/>
        <v>7140</v>
      </c>
      <c r="V61" s="37">
        <f t="shared" si="21"/>
        <v>96194.4</v>
      </c>
      <c r="W61" s="39" t="s">
        <v>55</v>
      </c>
      <c r="X61" s="19"/>
    </row>
    <row r="62" spans="1:26" ht="15.75" customHeight="1" x14ac:dyDescent="0.3">
      <c r="A62" s="13" t="s">
        <v>111</v>
      </c>
      <c r="B62" s="13" t="s">
        <v>107</v>
      </c>
      <c r="C62" s="13">
        <v>0</v>
      </c>
      <c r="D62" s="13">
        <v>42.13</v>
      </c>
      <c r="E62" s="13"/>
      <c r="F62" s="13"/>
      <c r="G62" s="14" t="s">
        <v>31</v>
      </c>
      <c r="H62" s="14" t="s">
        <v>32</v>
      </c>
      <c r="I62" s="13">
        <v>9.17</v>
      </c>
      <c r="J62" s="13">
        <f t="shared" si="13"/>
        <v>51.300000000000004</v>
      </c>
      <c r="K62" s="15">
        <v>43000</v>
      </c>
      <c r="L62" s="15">
        <f t="shared" si="14"/>
        <v>40850</v>
      </c>
      <c r="M62" s="15">
        <f t="shared" si="15"/>
        <v>8170</v>
      </c>
      <c r="N62" s="16">
        <f t="shared" si="16"/>
        <v>49020</v>
      </c>
      <c r="O62" s="17" t="s">
        <v>57</v>
      </c>
      <c r="P62" s="16">
        <v>1400</v>
      </c>
      <c r="Q62" s="16">
        <f t="shared" si="17"/>
        <v>280</v>
      </c>
      <c r="R62" s="16">
        <f t="shared" si="18"/>
        <v>1680</v>
      </c>
      <c r="S62" s="16">
        <v>4560</v>
      </c>
      <c r="T62" s="16">
        <f t="shared" si="19"/>
        <v>912</v>
      </c>
      <c r="U62" s="16">
        <f t="shared" si="20"/>
        <v>5472</v>
      </c>
      <c r="V62" s="16">
        <f t="shared" si="21"/>
        <v>56172</v>
      </c>
      <c r="W62" s="18" t="s">
        <v>34</v>
      </c>
      <c r="X62" s="19"/>
    </row>
    <row r="63" spans="1:26" ht="15.75" customHeight="1" x14ac:dyDescent="0.3">
      <c r="A63" s="35" t="s">
        <v>112</v>
      </c>
      <c r="B63" s="35" t="s">
        <v>107</v>
      </c>
      <c r="C63" s="35">
        <v>0</v>
      </c>
      <c r="D63" s="35">
        <v>31.68</v>
      </c>
      <c r="E63" s="35"/>
      <c r="F63" s="35"/>
      <c r="G63" s="36" t="s">
        <v>31</v>
      </c>
      <c r="H63" s="36" t="s">
        <v>32</v>
      </c>
      <c r="I63" s="35">
        <v>6.9</v>
      </c>
      <c r="J63" s="35">
        <f t="shared" si="13"/>
        <v>38.58</v>
      </c>
      <c r="K63" s="37">
        <v>34432.65</v>
      </c>
      <c r="L63" s="29">
        <f t="shared" si="14"/>
        <v>32711.017499999998</v>
      </c>
      <c r="M63" s="29">
        <f t="shared" si="15"/>
        <v>6542.2034999999996</v>
      </c>
      <c r="N63" s="37">
        <f t="shared" si="16"/>
        <v>39253.220999999998</v>
      </c>
      <c r="O63" s="38" t="s">
        <v>57</v>
      </c>
      <c r="P63" s="37">
        <v>1402.77</v>
      </c>
      <c r="Q63" s="37">
        <f t="shared" si="17"/>
        <v>280.55400000000003</v>
      </c>
      <c r="R63" s="37">
        <v>1683.32</v>
      </c>
      <c r="S63" s="37">
        <v>2860</v>
      </c>
      <c r="T63" s="37">
        <f t="shared" si="19"/>
        <v>572</v>
      </c>
      <c r="U63" s="37">
        <f t="shared" si="20"/>
        <v>3432</v>
      </c>
      <c r="V63" s="37">
        <f t="shared" si="21"/>
        <v>44368.540999999997</v>
      </c>
      <c r="W63" s="39" t="s">
        <v>55</v>
      </c>
      <c r="X63" s="19"/>
    </row>
    <row r="64" spans="1:26" ht="15.75" customHeight="1" x14ac:dyDescent="0.3">
      <c r="A64" s="40" t="s">
        <v>113</v>
      </c>
      <c r="B64" s="40" t="s">
        <v>107</v>
      </c>
      <c r="C64" s="40">
        <v>0</v>
      </c>
      <c r="D64" s="40">
        <v>31.68</v>
      </c>
      <c r="E64" s="40"/>
      <c r="F64" s="40"/>
      <c r="G64" s="41" t="s">
        <v>31</v>
      </c>
      <c r="H64" s="41" t="s">
        <v>32</v>
      </c>
      <c r="I64" s="40">
        <v>6.9</v>
      </c>
      <c r="J64" s="40">
        <f t="shared" si="13"/>
        <v>38.58</v>
      </c>
      <c r="K64" s="42">
        <v>34500</v>
      </c>
      <c r="L64" s="15">
        <f t="shared" si="14"/>
        <v>32775</v>
      </c>
      <c r="M64" s="15">
        <f t="shared" si="15"/>
        <v>6555</v>
      </c>
      <c r="N64" s="16">
        <f t="shared" si="16"/>
        <v>39330</v>
      </c>
      <c r="O64" s="17" t="s">
        <v>57</v>
      </c>
      <c r="P64" s="16">
        <v>1400</v>
      </c>
      <c r="Q64" s="16">
        <f t="shared" si="17"/>
        <v>280</v>
      </c>
      <c r="R64" s="16">
        <v>1683.32</v>
      </c>
      <c r="S64" s="16">
        <v>4560</v>
      </c>
      <c r="T64" s="16">
        <f t="shared" si="19"/>
        <v>912</v>
      </c>
      <c r="U64" s="16">
        <f t="shared" si="20"/>
        <v>5472</v>
      </c>
      <c r="V64" s="16">
        <f t="shared" si="21"/>
        <v>46485.32</v>
      </c>
      <c r="W64" s="18" t="s">
        <v>34</v>
      </c>
      <c r="X64" s="19"/>
    </row>
    <row r="65" spans="1:26" ht="15.75" customHeight="1" x14ac:dyDescent="0.3">
      <c r="A65" s="20" t="s">
        <v>114</v>
      </c>
      <c r="B65" s="20" t="s">
        <v>107</v>
      </c>
      <c r="C65" s="20">
        <v>1</v>
      </c>
      <c r="D65" s="20">
        <v>85.4</v>
      </c>
      <c r="E65" s="20"/>
      <c r="F65" s="20"/>
      <c r="G65" s="21" t="s">
        <v>54</v>
      </c>
      <c r="H65" s="21" t="s">
        <v>46</v>
      </c>
      <c r="I65" s="20">
        <v>20.09</v>
      </c>
      <c r="J65" s="20">
        <f t="shared" si="13"/>
        <v>105.49000000000001</v>
      </c>
      <c r="K65" s="22">
        <v>121800</v>
      </c>
      <c r="L65" s="22">
        <f t="shared" si="14"/>
        <v>115710</v>
      </c>
      <c r="M65" s="22">
        <f t="shared" si="15"/>
        <v>23142</v>
      </c>
      <c r="N65" s="22">
        <f t="shared" si="16"/>
        <v>138852</v>
      </c>
      <c r="O65" s="23" t="s">
        <v>33</v>
      </c>
      <c r="P65" s="22">
        <v>3760</v>
      </c>
      <c r="Q65" s="22">
        <f t="shared" si="17"/>
        <v>752</v>
      </c>
      <c r="R65" s="22">
        <f t="shared" ref="R65:R118" si="22">P65+Q65</f>
        <v>4512</v>
      </c>
      <c r="S65" s="22">
        <v>5950</v>
      </c>
      <c r="T65" s="22">
        <f t="shared" si="19"/>
        <v>1190</v>
      </c>
      <c r="U65" s="22">
        <f t="shared" si="20"/>
        <v>7140</v>
      </c>
      <c r="V65" s="22">
        <f t="shared" si="21"/>
        <v>150504</v>
      </c>
      <c r="W65" s="24" t="s">
        <v>34</v>
      </c>
      <c r="X65" s="25"/>
      <c r="Y65" s="26"/>
      <c r="Z65" s="26"/>
    </row>
    <row r="66" spans="1:26" ht="15.75" customHeight="1" x14ac:dyDescent="0.3">
      <c r="A66" s="43" t="s">
        <v>115</v>
      </c>
      <c r="B66" s="35" t="s">
        <v>107</v>
      </c>
      <c r="C66" s="35">
        <v>1</v>
      </c>
      <c r="D66" s="35">
        <v>54.73</v>
      </c>
      <c r="E66" s="35"/>
      <c r="F66" s="35"/>
      <c r="G66" s="36" t="s">
        <v>45</v>
      </c>
      <c r="H66" s="36" t="s">
        <v>46</v>
      </c>
      <c r="I66" s="35">
        <v>13.25</v>
      </c>
      <c r="J66" s="35">
        <f t="shared" si="13"/>
        <v>67.97999999999999</v>
      </c>
      <c r="K66" s="37">
        <v>85654.8</v>
      </c>
      <c r="L66" s="29">
        <f t="shared" si="14"/>
        <v>81372.06</v>
      </c>
      <c r="M66" s="29">
        <f t="shared" si="15"/>
        <v>16274.412</v>
      </c>
      <c r="N66" s="37">
        <f t="shared" si="16"/>
        <v>97646.471999999994</v>
      </c>
      <c r="O66" s="38" t="s">
        <v>33</v>
      </c>
      <c r="P66" s="37">
        <v>3760</v>
      </c>
      <c r="Q66" s="37">
        <f t="shared" si="17"/>
        <v>752</v>
      </c>
      <c r="R66" s="37">
        <f t="shared" si="22"/>
        <v>4512</v>
      </c>
      <c r="S66" s="37">
        <v>5950</v>
      </c>
      <c r="T66" s="37">
        <f t="shared" si="19"/>
        <v>1190</v>
      </c>
      <c r="U66" s="37">
        <f t="shared" si="20"/>
        <v>7140</v>
      </c>
      <c r="V66" s="37">
        <f t="shared" si="21"/>
        <v>109298.47199999999</v>
      </c>
      <c r="W66" s="31" t="s">
        <v>55</v>
      </c>
      <c r="X66" s="19"/>
    </row>
    <row r="67" spans="1:26" ht="15.75" customHeight="1" x14ac:dyDescent="0.3">
      <c r="A67" s="13" t="s">
        <v>116</v>
      </c>
      <c r="B67" s="13" t="s">
        <v>107</v>
      </c>
      <c r="C67" s="13">
        <v>1</v>
      </c>
      <c r="D67" s="13">
        <v>55</v>
      </c>
      <c r="E67" s="13"/>
      <c r="F67" s="13"/>
      <c r="G67" s="14" t="s">
        <v>117</v>
      </c>
      <c r="H67" s="14" t="s">
        <v>46</v>
      </c>
      <c r="I67" s="13">
        <v>13.06</v>
      </c>
      <c r="J67" s="13">
        <f t="shared" si="13"/>
        <v>68.06</v>
      </c>
      <c r="K67" s="15">
        <v>71500</v>
      </c>
      <c r="L67" s="15">
        <f t="shared" si="14"/>
        <v>67925</v>
      </c>
      <c r="M67" s="15">
        <f t="shared" si="15"/>
        <v>13585</v>
      </c>
      <c r="N67" s="16">
        <f t="shared" si="16"/>
        <v>81510</v>
      </c>
      <c r="O67" s="17" t="s">
        <v>33</v>
      </c>
      <c r="P67" s="16">
        <v>3760</v>
      </c>
      <c r="Q67" s="16">
        <f t="shared" si="17"/>
        <v>752</v>
      </c>
      <c r="R67" s="16">
        <f t="shared" si="22"/>
        <v>4512</v>
      </c>
      <c r="S67" s="16">
        <v>5950</v>
      </c>
      <c r="T67" s="16">
        <f t="shared" si="19"/>
        <v>1190</v>
      </c>
      <c r="U67" s="16">
        <f t="shared" si="20"/>
        <v>7140</v>
      </c>
      <c r="V67" s="16">
        <f t="shared" si="21"/>
        <v>93162</v>
      </c>
      <c r="W67" s="18" t="s">
        <v>34</v>
      </c>
      <c r="X67" s="19"/>
    </row>
    <row r="68" spans="1:26" ht="15.75" customHeight="1" x14ac:dyDescent="0.3">
      <c r="A68" s="13" t="s">
        <v>118</v>
      </c>
      <c r="B68" s="13" t="s">
        <v>107</v>
      </c>
      <c r="C68" s="13">
        <v>1</v>
      </c>
      <c r="D68" s="13">
        <v>64.42</v>
      </c>
      <c r="E68" s="13"/>
      <c r="F68" s="13"/>
      <c r="G68" s="14" t="s">
        <v>117</v>
      </c>
      <c r="H68" s="14" t="s">
        <v>46</v>
      </c>
      <c r="I68" s="13">
        <v>14.85</v>
      </c>
      <c r="J68" s="13">
        <f t="shared" si="13"/>
        <v>79.27</v>
      </c>
      <c r="K68" s="15">
        <v>79000</v>
      </c>
      <c r="L68" s="15">
        <f t="shared" si="14"/>
        <v>75050</v>
      </c>
      <c r="M68" s="15">
        <f t="shared" si="15"/>
        <v>15010</v>
      </c>
      <c r="N68" s="16">
        <f t="shared" si="16"/>
        <v>90060</v>
      </c>
      <c r="O68" s="17" t="s">
        <v>33</v>
      </c>
      <c r="P68" s="16">
        <v>3760</v>
      </c>
      <c r="Q68" s="16">
        <f t="shared" si="17"/>
        <v>752</v>
      </c>
      <c r="R68" s="16">
        <f t="shared" si="22"/>
        <v>4512</v>
      </c>
      <c r="S68" s="16">
        <v>5950</v>
      </c>
      <c r="T68" s="16">
        <f t="shared" si="19"/>
        <v>1190</v>
      </c>
      <c r="U68" s="16">
        <f t="shared" si="20"/>
        <v>7140</v>
      </c>
      <c r="V68" s="16">
        <f t="shared" si="21"/>
        <v>101712</v>
      </c>
      <c r="W68" s="18" t="s">
        <v>34</v>
      </c>
      <c r="X68" s="19"/>
    </row>
    <row r="69" spans="1:26" ht="15.75" customHeight="1" x14ac:dyDescent="0.3">
      <c r="A69" s="44" t="s">
        <v>119</v>
      </c>
      <c r="B69" s="35" t="s">
        <v>107</v>
      </c>
      <c r="C69" s="35">
        <v>0</v>
      </c>
      <c r="D69" s="35">
        <v>32.369999999999997</v>
      </c>
      <c r="E69" s="35"/>
      <c r="F69" s="35"/>
      <c r="G69" s="36" t="s">
        <v>120</v>
      </c>
      <c r="H69" s="36" t="s">
        <v>46</v>
      </c>
      <c r="I69" s="35">
        <v>7.46</v>
      </c>
      <c r="J69" s="35">
        <f t="shared" si="13"/>
        <v>39.83</v>
      </c>
      <c r="K69" s="37">
        <v>35548.800000000003</v>
      </c>
      <c r="L69" s="29">
        <f t="shared" si="14"/>
        <v>33771.360000000001</v>
      </c>
      <c r="M69" s="29">
        <f t="shared" si="15"/>
        <v>6754.2720000000008</v>
      </c>
      <c r="N69" s="37">
        <f t="shared" si="16"/>
        <v>40525.631999999998</v>
      </c>
      <c r="O69" s="38" t="s">
        <v>121</v>
      </c>
      <c r="P69" s="37">
        <v>3760</v>
      </c>
      <c r="Q69" s="37">
        <f t="shared" si="17"/>
        <v>752</v>
      </c>
      <c r="R69" s="37">
        <f t="shared" si="22"/>
        <v>4512</v>
      </c>
      <c r="S69" s="37">
        <v>5950</v>
      </c>
      <c r="T69" s="37">
        <f t="shared" si="19"/>
        <v>1190</v>
      </c>
      <c r="U69" s="37">
        <f t="shared" si="20"/>
        <v>7140</v>
      </c>
      <c r="V69" s="37">
        <f t="shared" si="21"/>
        <v>52177.631999999998</v>
      </c>
      <c r="W69" s="31" t="s">
        <v>55</v>
      </c>
      <c r="X69" s="19"/>
    </row>
    <row r="70" spans="1:26" ht="15.75" customHeight="1" x14ac:dyDescent="0.3">
      <c r="A70" s="13" t="s">
        <v>122</v>
      </c>
      <c r="B70" s="13" t="s">
        <v>107</v>
      </c>
      <c r="C70" s="13">
        <v>1</v>
      </c>
      <c r="D70" s="13">
        <v>60.67</v>
      </c>
      <c r="E70" s="13"/>
      <c r="F70" s="13"/>
      <c r="G70" s="14" t="s">
        <v>54</v>
      </c>
      <c r="H70" s="14" t="s">
        <v>46</v>
      </c>
      <c r="I70" s="13">
        <v>14.69</v>
      </c>
      <c r="J70" s="13">
        <f t="shared" si="13"/>
        <v>75.36</v>
      </c>
      <c r="K70" s="15">
        <v>85000</v>
      </c>
      <c r="L70" s="15">
        <f t="shared" si="14"/>
        <v>80750</v>
      </c>
      <c r="M70" s="15">
        <f t="shared" si="15"/>
        <v>16150</v>
      </c>
      <c r="N70" s="16">
        <f t="shared" si="16"/>
        <v>96900</v>
      </c>
      <c r="O70" s="17" t="s">
        <v>33</v>
      </c>
      <c r="P70" s="16">
        <v>3760</v>
      </c>
      <c r="Q70" s="16">
        <f t="shared" si="17"/>
        <v>752</v>
      </c>
      <c r="R70" s="16">
        <f t="shared" si="22"/>
        <v>4512</v>
      </c>
      <c r="S70" s="16">
        <v>5950</v>
      </c>
      <c r="T70" s="16">
        <f t="shared" si="19"/>
        <v>1190</v>
      </c>
      <c r="U70" s="16">
        <f t="shared" si="20"/>
        <v>7140</v>
      </c>
      <c r="V70" s="16">
        <f t="shared" si="21"/>
        <v>108552</v>
      </c>
      <c r="W70" s="18" t="s">
        <v>34</v>
      </c>
      <c r="X70" s="19"/>
    </row>
    <row r="71" spans="1:26" ht="15.75" customHeight="1" x14ac:dyDescent="0.3">
      <c r="A71" s="20" t="s">
        <v>123</v>
      </c>
      <c r="B71" s="20" t="s">
        <v>107</v>
      </c>
      <c r="C71" s="20">
        <v>0</v>
      </c>
      <c r="D71" s="20">
        <v>31.87</v>
      </c>
      <c r="E71" s="20"/>
      <c r="F71" s="20"/>
      <c r="G71" s="21" t="s">
        <v>45</v>
      </c>
      <c r="H71" s="21" t="s">
        <v>46</v>
      </c>
      <c r="I71" s="20">
        <v>7.72</v>
      </c>
      <c r="J71" s="20">
        <f t="shared" si="13"/>
        <v>39.590000000000003</v>
      </c>
      <c r="K71" s="22">
        <v>49900</v>
      </c>
      <c r="L71" s="22">
        <f t="shared" si="14"/>
        <v>47405</v>
      </c>
      <c r="M71" s="22">
        <f t="shared" si="15"/>
        <v>9481</v>
      </c>
      <c r="N71" s="22">
        <f t="shared" si="16"/>
        <v>56886</v>
      </c>
      <c r="O71" s="23" t="s">
        <v>121</v>
      </c>
      <c r="P71" s="22">
        <v>1926.67</v>
      </c>
      <c r="Q71" s="22">
        <f t="shared" si="17"/>
        <v>385.33400000000006</v>
      </c>
      <c r="R71" s="22">
        <f t="shared" si="22"/>
        <v>2312.0039999999999</v>
      </c>
      <c r="S71" s="22">
        <v>4560</v>
      </c>
      <c r="T71" s="22">
        <f t="shared" si="19"/>
        <v>912</v>
      </c>
      <c r="U71" s="22">
        <f t="shared" si="20"/>
        <v>5472</v>
      </c>
      <c r="V71" s="22">
        <f t="shared" si="21"/>
        <v>64670.004000000001</v>
      </c>
      <c r="W71" s="24" t="s">
        <v>55</v>
      </c>
      <c r="X71" s="25"/>
      <c r="Y71" s="26"/>
      <c r="Z71" s="26"/>
    </row>
    <row r="72" spans="1:26" ht="15.75" customHeight="1" x14ac:dyDescent="0.3">
      <c r="A72" s="43" t="s">
        <v>124</v>
      </c>
      <c r="B72" s="35" t="s">
        <v>107</v>
      </c>
      <c r="C72" s="35">
        <v>0</v>
      </c>
      <c r="D72" s="35">
        <v>31.68</v>
      </c>
      <c r="E72" s="35"/>
      <c r="F72" s="35"/>
      <c r="G72" s="36" t="s">
        <v>45</v>
      </c>
      <c r="H72" s="36" t="s">
        <v>46</v>
      </c>
      <c r="I72" s="35">
        <v>7.67</v>
      </c>
      <c r="J72" s="35">
        <f t="shared" si="13"/>
        <v>39.35</v>
      </c>
      <c r="K72" s="37">
        <v>49581</v>
      </c>
      <c r="L72" s="29">
        <f t="shared" si="14"/>
        <v>47101.95</v>
      </c>
      <c r="M72" s="37">
        <f t="shared" si="15"/>
        <v>9420.39</v>
      </c>
      <c r="N72" s="37">
        <f t="shared" si="16"/>
        <v>56522.34</v>
      </c>
      <c r="O72" s="38" t="s">
        <v>57</v>
      </c>
      <c r="P72" s="37">
        <v>1402.77</v>
      </c>
      <c r="Q72" s="37">
        <f t="shared" si="17"/>
        <v>280.55400000000003</v>
      </c>
      <c r="R72" s="37">
        <f t="shared" si="22"/>
        <v>1683.3240000000001</v>
      </c>
      <c r="S72" s="37">
        <v>4560</v>
      </c>
      <c r="T72" s="37">
        <f t="shared" si="19"/>
        <v>912</v>
      </c>
      <c r="U72" s="37">
        <f t="shared" si="20"/>
        <v>5472</v>
      </c>
      <c r="V72" s="37">
        <f t="shared" si="21"/>
        <v>63677.663999999997</v>
      </c>
      <c r="W72" s="39" t="s">
        <v>55</v>
      </c>
      <c r="X72" s="19"/>
    </row>
    <row r="73" spans="1:26" ht="15.75" customHeight="1" x14ac:dyDescent="0.3">
      <c r="A73" s="35" t="s">
        <v>125</v>
      </c>
      <c r="B73" s="35" t="s">
        <v>107</v>
      </c>
      <c r="C73" s="35">
        <v>0</v>
      </c>
      <c r="D73" s="35">
        <v>39.51</v>
      </c>
      <c r="E73" s="35"/>
      <c r="F73" s="35"/>
      <c r="G73" s="36" t="s">
        <v>45</v>
      </c>
      <c r="H73" s="36" t="s">
        <v>46</v>
      </c>
      <c r="I73" s="35">
        <v>9.57</v>
      </c>
      <c r="J73" s="35">
        <f t="shared" si="13"/>
        <v>49.08</v>
      </c>
      <c r="K73" s="37">
        <v>64400</v>
      </c>
      <c r="L73" s="29">
        <f t="shared" si="14"/>
        <v>61180</v>
      </c>
      <c r="M73" s="37">
        <f t="shared" si="15"/>
        <v>12236</v>
      </c>
      <c r="N73" s="37">
        <f t="shared" si="16"/>
        <v>73416</v>
      </c>
      <c r="O73" s="38" t="s">
        <v>57</v>
      </c>
      <c r="P73" s="37">
        <v>1400</v>
      </c>
      <c r="Q73" s="37">
        <f t="shared" si="17"/>
        <v>280</v>
      </c>
      <c r="R73" s="37">
        <f t="shared" si="22"/>
        <v>1680</v>
      </c>
      <c r="S73" s="37">
        <v>4560</v>
      </c>
      <c r="T73" s="37">
        <f t="shared" si="19"/>
        <v>912</v>
      </c>
      <c r="U73" s="37">
        <f t="shared" si="20"/>
        <v>5472</v>
      </c>
      <c r="V73" s="37">
        <f t="shared" si="21"/>
        <v>80568</v>
      </c>
      <c r="W73" s="39" t="s">
        <v>55</v>
      </c>
      <c r="X73" s="19"/>
    </row>
    <row r="74" spans="1:26" ht="15.75" customHeight="1" x14ac:dyDescent="0.3">
      <c r="A74" s="35" t="s">
        <v>126</v>
      </c>
      <c r="B74" s="35" t="s">
        <v>107</v>
      </c>
      <c r="C74" s="35">
        <v>0</v>
      </c>
      <c r="D74" s="35">
        <v>39.51</v>
      </c>
      <c r="E74" s="35"/>
      <c r="F74" s="35"/>
      <c r="G74" s="36" t="s">
        <v>45</v>
      </c>
      <c r="H74" s="36" t="s">
        <v>46</v>
      </c>
      <c r="I74" s="35">
        <v>9.57</v>
      </c>
      <c r="J74" s="35">
        <f t="shared" si="13"/>
        <v>49.08</v>
      </c>
      <c r="K74" s="37">
        <v>64400</v>
      </c>
      <c r="L74" s="29">
        <f t="shared" si="14"/>
        <v>61180</v>
      </c>
      <c r="M74" s="37">
        <f t="shared" si="15"/>
        <v>12236</v>
      </c>
      <c r="N74" s="37">
        <f t="shared" si="16"/>
        <v>73416</v>
      </c>
      <c r="O74" s="38" t="s">
        <v>57</v>
      </c>
      <c r="P74" s="37">
        <v>1400</v>
      </c>
      <c r="Q74" s="37">
        <f t="shared" si="17"/>
        <v>280</v>
      </c>
      <c r="R74" s="37">
        <f t="shared" si="22"/>
        <v>1680</v>
      </c>
      <c r="S74" s="37">
        <v>4560</v>
      </c>
      <c r="T74" s="37">
        <f t="shared" si="19"/>
        <v>912</v>
      </c>
      <c r="U74" s="37">
        <f t="shared" si="20"/>
        <v>5472</v>
      </c>
      <c r="V74" s="37">
        <f t="shared" si="21"/>
        <v>80568</v>
      </c>
      <c r="W74" s="39" t="s">
        <v>55</v>
      </c>
      <c r="X74" s="19"/>
    </row>
    <row r="75" spans="1:26" ht="15.75" customHeight="1" x14ac:dyDescent="0.3">
      <c r="A75" s="20" t="s">
        <v>127</v>
      </c>
      <c r="B75" s="20" t="s">
        <v>107</v>
      </c>
      <c r="C75" s="20">
        <v>0</v>
      </c>
      <c r="D75" s="20">
        <v>39.51</v>
      </c>
      <c r="E75" s="20"/>
      <c r="F75" s="20"/>
      <c r="G75" s="21" t="s">
        <v>45</v>
      </c>
      <c r="H75" s="21" t="s">
        <v>46</v>
      </c>
      <c r="I75" s="20">
        <v>9.57</v>
      </c>
      <c r="J75" s="20">
        <f t="shared" si="13"/>
        <v>49.08</v>
      </c>
      <c r="K75" s="22">
        <v>64400</v>
      </c>
      <c r="L75" s="22">
        <f t="shared" si="14"/>
        <v>61180</v>
      </c>
      <c r="M75" s="22">
        <f t="shared" si="15"/>
        <v>12236</v>
      </c>
      <c r="N75" s="22">
        <f t="shared" si="16"/>
        <v>73416</v>
      </c>
      <c r="O75" s="23" t="s">
        <v>57</v>
      </c>
      <c r="P75" s="22">
        <v>1400</v>
      </c>
      <c r="Q75" s="22">
        <f t="shared" si="17"/>
        <v>280</v>
      </c>
      <c r="R75" s="22">
        <f t="shared" si="22"/>
        <v>1680</v>
      </c>
      <c r="S75" s="22">
        <v>4560</v>
      </c>
      <c r="T75" s="22">
        <f t="shared" si="19"/>
        <v>912</v>
      </c>
      <c r="U75" s="22">
        <f t="shared" si="20"/>
        <v>5472</v>
      </c>
      <c r="V75" s="22">
        <f t="shared" si="21"/>
        <v>80568</v>
      </c>
      <c r="W75" s="24" t="s">
        <v>55</v>
      </c>
      <c r="X75" s="25"/>
      <c r="Y75" s="26"/>
      <c r="Z75" s="26"/>
    </row>
    <row r="76" spans="1:26" ht="15.75" customHeight="1" x14ac:dyDescent="0.3">
      <c r="A76" s="20" t="s">
        <v>128</v>
      </c>
      <c r="B76" s="20" t="s">
        <v>107</v>
      </c>
      <c r="C76" s="20">
        <v>0</v>
      </c>
      <c r="D76" s="20">
        <v>39.51</v>
      </c>
      <c r="E76" s="20"/>
      <c r="F76" s="20"/>
      <c r="G76" s="21" t="s">
        <v>45</v>
      </c>
      <c r="H76" s="21" t="s">
        <v>46</v>
      </c>
      <c r="I76" s="20">
        <v>9.57</v>
      </c>
      <c r="J76" s="20">
        <f t="shared" si="13"/>
        <v>49.08</v>
      </c>
      <c r="K76" s="22">
        <v>64400</v>
      </c>
      <c r="L76" s="22">
        <f t="shared" si="14"/>
        <v>61180</v>
      </c>
      <c r="M76" s="22">
        <f t="shared" si="15"/>
        <v>12236</v>
      </c>
      <c r="N76" s="22">
        <f t="shared" si="16"/>
        <v>73416</v>
      </c>
      <c r="O76" s="23" t="s">
        <v>57</v>
      </c>
      <c r="P76" s="22">
        <v>1400</v>
      </c>
      <c r="Q76" s="22">
        <f t="shared" si="17"/>
        <v>280</v>
      </c>
      <c r="R76" s="22">
        <f t="shared" si="22"/>
        <v>1680</v>
      </c>
      <c r="S76" s="22">
        <v>4560</v>
      </c>
      <c r="T76" s="22">
        <f t="shared" si="19"/>
        <v>912</v>
      </c>
      <c r="U76" s="22">
        <f t="shared" si="20"/>
        <v>5472</v>
      </c>
      <c r="V76" s="22">
        <f t="shared" si="21"/>
        <v>80568</v>
      </c>
      <c r="W76" s="24" t="s">
        <v>55</v>
      </c>
      <c r="X76" s="25"/>
      <c r="Y76" s="26"/>
      <c r="Z76" s="26"/>
    </row>
    <row r="77" spans="1:26" ht="15.75" customHeight="1" x14ac:dyDescent="0.3">
      <c r="A77" s="13" t="s">
        <v>129</v>
      </c>
      <c r="B77" s="13" t="s">
        <v>107</v>
      </c>
      <c r="C77" s="13">
        <v>1</v>
      </c>
      <c r="D77" s="13">
        <v>85.4</v>
      </c>
      <c r="E77" s="13"/>
      <c r="F77" s="13"/>
      <c r="G77" s="14" t="s">
        <v>69</v>
      </c>
      <c r="H77" s="14" t="s">
        <v>63</v>
      </c>
      <c r="I77" s="13">
        <v>19.420000000000002</v>
      </c>
      <c r="J77" s="13">
        <f t="shared" si="13"/>
        <v>104.82000000000001</v>
      </c>
      <c r="K77" s="15">
        <v>137500</v>
      </c>
      <c r="L77" s="15">
        <f t="shared" si="14"/>
        <v>130625</v>
      </c>
      <c r="M77" s="15">
        <f t="shared" si="15"/>
        <v>26125</v>
      </c>
      <c r="N77" s="16">
        <f t="shared" si="16"/>
        <v>156750</v>
      </c>
      <c r="O77" s="17" t="s">
        <v>33</v>
      </c>
      <c r="P77" s="16">
        <v>3760</v>
      </c>
      <c r="Q77" s="16">
        <f t="shared" si="17"/>
        <v>752</v>
      </c>
      <c r="R77" s="16">
        <f t="shared" si="22"/>
        <v>4512</v>
      </c>
      <c r="S77" s="16">
        <v>5950</v>
      </c>
      <c r="T77" s="16">
        <f t="shared" si="19"/>
        <v>1190</v>
      </c>
      <c r="U77" s="16">
        <f t="shared" si="20"/>
        <v>7140</v>
      </c>
      <c r="V77" s="16">
        <f t="shared" si="21"/>
        <v>168402</v>
      </c>
      <c r="W77" s="18" t="s">
        <v>34</v>
      </c>
      <c r="X77" s="19"/>
    </row>
    <row r="78" spans="1:26" ht="15.75" customHeight="1" x14ac:dyDescent="0.3">
      <c r="A78" s="13" t="s">
        <v>130</v>
      </c>
      <c r="B78" s="13" t="s">
        <v>107</v>
      </c>
      <c r="C78" s="13">
        <v>0</v>
      </c>
      <c r="D78" s="13">
        <v>33</v>
      </c>
      <c r="E78" s="13"/>
      <c r="F78" s="13"/>
      <c r="G78" s="14" t="s">
        <v>52</v>
      </c>
      <c r="H78" s="14" t="s">
        <v>63</v>
      </c>
      <c r="I78" s="13">
        <v>7.58</v>
      </c>
      <c r="J78" s="13">
        <f t="shared" si="13"/>
        <v>40.58</v>
      </c>
      <c r="K78" s="15">
        <v>51000</v>
      </c>
      <c r="L78" s="15">
        <f t="shared" si="14"/>
        <v>48450</v>
      </c>
      <c r="M78" s="15">
        <f t="shared" si="15"/>
        <v>9690</v>
      </c>
      <c r="N78" s="16">
        <f t="shared" si="16"/>
        <v>58140</v>
      </c>
      <c r="O78" s="17" t="s">
        <v>57</v>
      </c>
      <c r="P78" s="16">
        <v>1400</v>
      </c>
      <c r="Q78" s="16">
        <f t="shared" si="17"/>
        <v>280</v>
      </c>
      <c r="R78" s="16">
        <f t="shared" si="22"/>
        <v>1680</v>
      </c>
      <c r="S78" s="16">
        <v>4560</v>
      </c>
      <c r="T78" s="16">
        <f t="shared" si="19"/>
        <v>912</v>
      </c>
      <c r="U78" s="16">
        <f t="shared" si="20"/>
        <v>5472</v>
      </c>
      <c r="V78" s="16">
        <f t="shared" si="21"/>
        <v>65292</v>
      </c>
      <c r="W78" s="18" t="s">
        <v>34</v>
      </c>
      <c r="X78" s="19"/>
    </row>
    <row r="79" spans="1:26" ht="15.75" customHeight="1" x14ac:dyDescent="0.3">
      <c r="A79" s="20" t="s">
        <v>131</v>
      </c>
      <c r="B79" s="20" t="s">
        <v>107</v>
      </c>
      <c r="C79" s="20">
        <v>0</v>
      </c>
      <c r="D79" s="20">
        <v>33.520000000000003</v>
      </c>
      <c r="E79" s="20"/>
      <c r="F79" s="20"/>
      <c r="G79" s="21" t="s">
        <v>52</v>
      </c>
      <c r="H79" s="21" t="s">
        <v>63</v>
      </c>
      <c r="I79" s="20">
        <v>7.7</v>
      </c>
      <c r="J79" s="20">
        <f t="shared" si="13"/>
        <v>41.220000000000006</v>
      </c>
      <c r="K79" s="22">
        <v>52000</v>
      </c>
      <c r="L79" s="22">
        <f t="shared" si="14"/>
        <v>49400</v>
      </c>
      <c r="M79" s="22">
        <f t="shared" si="15"/>
        <v>9880</v>
      </c>
      <c r="N79" s="22">
        <f t="shared" si="16"/>
        <v>59280</v>
      </c>
      <c r="O79" s="23" t="s">
        <v>57</v>
      </c>
      <c r="P79" s="22">
        <v>1400</v>
      </c>
      <c r="Q79" s="22">
        <f t="shared" si="17"/>
        <v>280</v>
      </c>
      <c r="R79" s="22">
        <f t="shared" si="22"/>
        <v>1680</v>
      </c>
      <c r="S79" s="22">
        <v>4560</v>
      </c>
      <c r="T79" s="22">
        <f t="shared" si="19"/>
        <v>912</v>
      </c>
      <c r="U79" s="22">
        <f t="shared" si="20"/>
        <v>5472</v>
      </c>
      <c r="V79" s="22">
        <f t="shared" si="21"/>
        <v>66432</v>
      </c>
      <c r="W79" s="24" t="s">
        <v>34</v>
      </c>
      <c r="X79" s="25"/>
      <c r="Y79" s="26"/>
      <c r="Z79" s="26"/>
    </row>
    <row r="80" spans="1:26" ht="15.75" customHeight="1" x14ac:dyDescent="0.3">
      <c r="A80" s="13" t="s">
        <v>132</v>
      </c>
      <c r="B80" s="13" t="s">
        <v>107</v>
      </c>
      <c r="C80" s="13">
        <v>1</v>
      </c>
      <c r="D80" s="13">
        <v>64.209999999999994</v>
      </c>
      <c r="E80" s="13"/>
      <c r="F80" s="13"/>
      <c r="G80" s="14" t="s">
        <v>117</v>
      </c>
      <c r="H80" s="14" t="s">
        <v>63</v>
      </c>
      <c r="I80" s="13">
        <v>14.31</v>
      </c>
      <c r="J80" s="13">
        <f t="shared" si="13"/>
        <v>78.52</v>
      </c>
      <c r="K80" s="15">
        <v>86500</v>
      </c>
      <c r="L80" s="15">
        <f t="shared" si="14"/>
        <v>82175</v>
      </c>
      <c r="M80" s="15">
        <f t="shared" si="15"/>
        <v>16435</v>
      </c>
      <c r="N80" s="16">
        <f t="shared" si="16"/>
        <v>98610</v>
      </c>
      <c r="O80" s="17" t="s">
        <v>33</v>
      </c>
      <c r="P80" s="16">
        <v>3760</v>
      </c>
      <c r="Q80" s="16">
        <f t="shared" si="17"/>
        <v>752</v>
      </c>
      <c r="R80" s="16">
        <f t="shared" si="22"/>
        <v>4512</v>
      </c>
      <c r="S80" s="16">
        <v>4270</v>
      </c>
      <c r="T80" s="16">
        <f t="shared" si="19"/>
        <v>854</v>
      </c>
      <c r="U80" s="16">
        <f t="shared" si="20"/>
        <v>5124</v>
      </c>
      <c r="V80" s="16">
        <f t="shared" si="21"/>
        <v>108246</v>
      </c>
      <c r="W80" s="18" t="s">
        <v>34</v>
      </c>
      <c r="X80" s="19"/>
    </row>
    <row r="81" spans="1:26" ht="15.75" customHeight="1" x14ac:dyDescent="0.3">
      <c r="A81" s="20" t="s">
        <v>133</v>
      </c>
      <c r="B81" s="20" t="s">
        <v>107</v>
      </c>
      <c r="C81" s="20">
        <v>1</v>
      </c>
      <c r="D81" s="20">
        <v>66.62</v>
      </c>
      <c r="E81" s="20"/>
      <c r="F81" s="20"/>
      <c r="G81" s="21" t="s">
        <v>45</v>
      </c>
      <c r="H81" s="21" t="s">
        <v>63</v>
      </c>
      <c r="I81" s="20">
        <v>15.6</v>
      </c>
      <c r="J81" s="20">
        <f t="shared" si="13"/>
        <v>82.22</v>
      </c>
      <c r="K81" s="22">
        <v>116500</v>
      </c>
      <c r="L81" s="22">
        <f t="shared" si="14"/>
        <v>110675</v>
      </c>
      <c r="M81" s="22">
        <f t="shared" si="15"/>
        <v>22135</v>
      </c>
      <c r="N81" s="22">
        <f t="shared" si="16"/>
        <v>132810</v>
      </c>
      <c r="O81" s="23" t="s">
        <v>33</v>
      </c>
      <c r="P81" s="22">
        <v>3760</v>
      </c>
      <c r="Q81" s="22">
        <f t="shared" si="17"/>
        <v>752</v>
      </c>
      <c r="R81" s="22">
        <f t="shared" si="22"/>
        <v>4512</v>
      </c>
      <c r="S81" s="22">
        <v>5950</v>
      </c>
      <c r="T81" s="22">
        <f t="shared" si="19"/>
        <v>1190</v>
      </c>
      <c r="U81" s="22">
        <f t="shared" si="20"/>
        <v>7140</v>
      </c>
      <c r="V81" s="22">
        <f t="shared" si="21"/>
        <v>144462</v>
      </c>
      <c r="W81" s="24" t="s">
        <v>55</v>
      </c>
      <c r="X81" s="25"/>
      <c r="Y81" s="26"/>
      <c r="Z81" s="26"/>
    </row>
    <row r="82" spans="1:26" ht="15.75" customHeight="1" x14ac:dyDescent="0.3">
      <c r="A82" s="35" t="s">
        <v>134</v>
      </c>
      <c r="B82" s="35" t="s">
        <v>107</v>
      </c>
      <c r="C82" s="35">
        <v>0</v>
      </c>
      <c r="D82" s="35">
        <v>38.049999999999997</v>
      </c>
      <c r="E82" s="35"/>
      <c r="F82" s="35"/>
      <c r="G82" s="36" t="s">
        <v>120</v>
      </c>
      <c r="H82" s="36" t="s">
        <v>63</v>
      </c>
      <c r="I82" s="35">
        <v>8.39</v>
      </c>
      <c r="J82" s="35">
        <f t="shared" si="13"/>
        <v>46.44</v>
      </c>
      <c r="K82" s="37">
        <v>42666.75</v>
      </c>
      <c r="L82" s="29">
        <f t="shared" si="14"/>
        <v>40533.412499999999</v>
      </c>
      <c r="M82" s="29">
        <f t="shared" si="15"/>
        <v>8106.6824999999999</v>
      </c>
      <c r="N82" s="37">
        <f t="shared" si="16"/>
        <v>48640.095000000001</v>
      </c>
      <c r="O82" s="38" t="s">
        <v>57</v>
      </c>
      <c r="P82" s="37">
        <v>3760</v>
      </c>
      <c r="Q82" s="37">
        <f t="shared" si="17"/>
        <v>752</v>
      </c>
      <c r="R82" s="37">
        <f t="shared" si="22"/>
        <v>4512</v>
      </c>
      <c r="S82" s="37">
        <v>5950</v>
      </c>
      <c r="T82" s="37">
        <f t="shared" si="19"/>
        <v>1190</v>
      </c>
      <c r="U82" s="37">
        <f t="shared" si="20"/>
        <v>7140</v>
      </c>
      <c r="V82" s="37">
        <f t="shared" si="21"/>
        <v>60292.095000000001</v>
      </c>
      <c r="W82" s="31" t="s">
        <v>55</v>
      </c>
      <c r="X82" s="19"/>
    </row>
    <row r="83" spans="1:26" ht="15.75" customHeight="1" x14ac:dyDescent="0.3">
      <c r="A83" s="20" t="s">
        <v>135</v>
      </c>
      <c r="B83" s="20" t="s">
        <v>107</v>
      </c>
      <c r="C83" s="20">
        <v>1</v>
      </c>
      <c r="D83" s="20">
        <v>66.36</v>
      </c>
      <c r="E83" s="20"/>
      <c r="F83" s="20"/>
      <c r="G83" s="21" t="s">
        <v>45</v>
      </c>
      <c r="H83" s="21" t="s">
        <v>63</v>
      </c>
      <c r="I83" s="20">
        <v>15.54</v>
      </c>
      <c r="J83" s="20">
        <f t="shared" si="13"/>
        <v>81.900000000000006</v>
      </c>
      <c r="K83" s="22">
        <v>111800</v>
      </c>
      <c r="L83" s="22">
        <f t="shared" si="14"/>
        <v>106210</v>
      </c>
      <c r="M83" s="22">
        <f t="shared" si="15"/>
        <v>21242</v>
      </c>
      <c r="N83" s="22">
        <f t="shared" si="16"/>
        <v>127452</v>
      </c>
      <c r="O83" s="23" t="s">
        <v>33</v>
      </c>
      <c r="P83" s="22">
        <v>3760</v>
      </c>
      <c r="Q83" s="22">
        <f t="shared" si="17"/>
        <v>752</v>
      </c>
      <c r="R83" s="22">
        <f t="shared" si="22"/>
        <v>4512</v>
      </c>
      <c r="S83" s="22">
        <v>5950</v>
      </c>
      <c r="T83" s="22">
        <f t="shared" si="19"/>
        <v>1190</v>
      </c>
      <c r="U83" s="22">
        <f t="shared" si="20"/>
        <v>7140</v>
      </c>
      <c r="V83" s="22">
        <f t="shared" si="21"/>
        <v>139104</v>
      </c>
      <c r="W83" s="24" t="s">
        <v>55</v>
      </c>
      <c r="X83" s="25"/>
      <c r="Y83" s="26"/>
      <c r="Z83" s="26"/>
    </row>
    <row r="84" spans="1:26" ht="15.75" customHeight="1" x14ac:dyDescent="0.3">
      <c r="A84" s="13" t="s">
        <v>136</v>
      </c>
      <c r="B84" s="13" t="s">
        <v>107</v>
      </c>
      <c r="C84" s="13">
        <v>1</v>
      </c>
      <c r="D84" s="13">
        <v>63.85</v>
      </c>
      <c r="E84" s="13"/>
      <c r="F84" s="13"/>
      <c r="G84" s="14" t="s">
        <v>137</v>
      </c>
      <c r="H84" s="14" t="s">
        <v>63</v>
      </c>
      <c r="I84" s="13">
        <v>14.95</v>
      </c>
      <c r="J84" s="13">
        <f t="shared" si="13"/>
        <v>78.8</v>
      </c>
      <c r="K84" s="15">
        <v>107500</v>
      </c>
      <c r="L84" s="15">
        <f t="shared" si="14"/>
        <v>102125</v>
      </c>
      <c r="M84" s="15">
        <f t="shared" si="15"/>
        <v>20425</v>
      </c>
      <c r="N84" s="16">
        <f t="shared" si="16"/>
        <v>122550</v>
      </c>
      <c r="O84" s="17" t="s">
        <v>33</v>
      </c>
      <c r="P84" s="16">
        <v>3760</v>
      </c>
      <c r="Q84" s="16">
        <f t="shared" si="17"/>
        <v>752</v>
      </c>
      <c r="R84" s="16">
        <f t="shared" si="22"/>
        <v>4512</v>
      </c>
      <c r="S84" s="16">
        <v>5950</v>
      </c>
      <c r="T84" s="16">
        <f t="shared" si="19"/>
        <v>1190</v>
      </c>
      <c r="U84" s="16">
        <f t="shared" si="20"/>
        <v>7140</v>
      </c>
      <c r="V84" s="16">
        <f t="shared" si="21"/>
        <v>134202</v>
      </c>
      <c r="W84" s="18" t="s">
        <v>34</v>
      </c>
      <c r="X84" s="19"/>
    </row>
    <row r="85" spans="1:26" ht="15.75" customHeight="1" x14ac:dyDescent="0.3">
      <c r="A85" s="13" t="s">
        <v>138</v>
      </c>
      <c r="B85" s="13" t="s">
        <v>107</v>
      </c>
      <c r="C85" s="13">
        <v>1</v>
      </c>
      <c r="D85" s="13">
        <v>81.88</v>
      </c>
      <c r="E85" s="13"/>
      <c r="F85" s="13"/>
      <c r="G85" s="14" t="s">
        <v>137</v>
      </c>
      <c r="H85" s="14" t="s">
        <v>63</v>
      </c>
      <c r="I85" s="13">
        <v>19.170000000000002</v>
      </c>
      <c r="J85" s="13">
        <f t="shared" si="13"/>
        <v>101.05</v>
      </c>
      <c r="K85" s="15">
        <v>135300</v>
      </c>
      <c r="L85" s="15">
        <f t="shared" si="14"/>
        <v>128535</v>
      </c>
      <c r="M85" s="15">
        <f t="shared" si="15"/>
        <v>25707</v>
      </c>
      <c r="N85" s="16">
        <f t="shared" si="16"/>
        <v>154242</v>
      </c>
      <c r="O85" s="17" t="s">
        <v>33</v>
      </c>
      <c r="P85" s="16">
        <v>3760</v>
      </c>
      <c r="Q85" s="16">
        <f t="shared" si="17"/>
        <v>752</v>
      </c>
      <c r="R85" s="16">
        <f t="shared" si="22"/>
        <v>4512</v>
      </c>
      <c r="S85" s="16">
        <v>5950</v>
      </c>
      <c r="T85" s="16">
        <f t="shared" si="19"/>
        <v>1190</v>
      </c>
      <c r="U85" s="16">
        <f t="shared" si="20"/>
        <v>7140</v>
      </c>
      <c r="V85" s="16">
        <f t="shared" si="21"/>
        <v>165894</v>
      </c>
      <c r="W85" s="18" t="s">
        <v>34</v>
      </c>
      <c r="X85" s="19"/>
    </row>
    <row r="86" spans="1:26" ht="15.75" customHeight="1" x14ac:dyDescent="0.3">
      <c r="A86" s="13" t="s">
        <v>139</v>
      </c>
      <c r="B86" s="13" t="s">
        <v>107</v>
      </c>
      <c r="C86" s="13">
        <v>1</v>
      </c>
      <c r="D86" s="13">
        <v>81.430000000000007</v>
      </c>
      <c r="E86" s="13"/>
      <c r="F86" s="13"/>
      <c r="G86" s="14" t="s">
        <v>137</v>
      </c>
      <c r="H86" s="14" t="s">
        <v>63</v>
      </c>
      <c r="I86" s="13">
        <v>19.059999999999999</v>
      </c>
      <c r="J86" s="13">
        <f t="shared" si="13"/>
        <v>100.49000000000001</v>
      </c>
      <c r="K86" s="15">
        <v>134500</v>
      </c>
      <c r="L86" s="15">
        <f t="shared" si="14"/>
        <v>127775</v>
      </c>
      <c r="M86" s="15">
        <f t="shared" si="15"/>
        <v>25555</v>
      </c>
      <c r="N86" s="16">
        <f t="shared" si="16"/>
        <v>153330</v>
      </c>
      <c r="O86" s="17" t="s">
        <v>33</v>
      </c>
      <c r="P86" s="16">
        <v>3760</v>
      </c>
      <c r="Q86" s="16">
        <f t="shared" si="17"/>
        <v>752</v>
      </c>
      <c r="R86" s="16">
        <f t="shared" si="22"/>
        <v>4512</v>
      </c>
      <c r="S86" s="16">
        <v>5950</v>
      </c>
      <c r="T86" s="16">
        <f t="shared" si="19"/>
        <v>1190</v>
      </c>
      <c r="U86" s="16">
        <f t="shared" si="20"/>
        <v>7140</v>
      </c>
      <c r="V86" s="16">
        <f t="shared" si="21"/>
        <v>164982</v>
      </c>
      <c r="W86" s="18" t="s">
        <v>34</v>
      </c>
      <c r="X86" s="19"/>
    </row>
    <row r="87" spans="1:26" ht="15.75" customHeight="1" x14ac:dyDescent="0.3">
      <c r="A87" s="13" t="s">
        <v>140</v>
      </c>
      <c r="B87" s="13" t="s">
        <v>107</v>
      </c>
      <c r="C87" s="13">
        <v>1</v>
      </c>
      <c r="D87" s="13">
        <v>85.4</v>
      </c>
      <c r="E87" s="13"/>
      <c r="F87" s="13"/>
      <c r="G87" s="14" t="s">
        <v>69</v>
      </c>
      <c r="H87" s="14" t="s">
        <v>76</v>
      </c>
      <c r="I87" s="13">
        <v>19.420000000000002</v>
      </c>
      <c r="J87" s="13">
        <f t="shared" si="13"/>
        <v>104.82000000000001</v>
      </c>
      <c r="K87" s="15">
        <v>151300</v>
      </c>
      <c r="L87" s="15">
        <f t="shared" si="14"/>
        <v>143735</v>
      </c>
      <c r="M87" s="15">
        <f t="shared" si="15"/>
        <v>28747</v>
      </c>
      <c r="N87" s="16">
        <f t="shared" si="16"/>
        <v>172482</v>
      </c>
      <c r="O87" s="17" t="s">
        <v>33</v>
      </c>
      <c r="P87" s="16">
        <v>3760</v>
      </c>
      <c r="Q87" s="16">
        <f t="shared" si="17"/>
        <v>752</v>
      </c>
      <c r="R87" s="16">
        <f t="shared" si="22"/>
        <v>4512</v>
      </c>
      <c r="S87" s="16">
        <v>5950</v>
      </c>
      <c r="T87" s="16">
        <f t="shared" si="19"/>
        <v>1190</v>
      </c>
      <c r="U87" s="16">
        <f t="shared" si="20"/>
        <v>7140</v>
      </c>
      <c r="V87" s="16">
        <f t="shared" si="21"/>
        <v>184134</v>
      </c>
      <c r="W87" s="18" t="s">
        <v>34</v>
      </c>
      <c r="X87" s="19"/>
    </row>
    <row r="88" spans="1:26" ht="15.75" customHeight="1" x14ac:dyDescent="0.3">
      <c r="A88" s="13" t="s">
        <v>141</v>
      </c>
      <c r="B88" s="13" t="s">
        <v>107</v>
      </c>
      <c r="C88" s="13">
        <v>0</v>
      </c>
      <c r="D88" s="13">
        <v>33</v>
      </c>
      <c r="E88" s="13"/>
      <c r="F88" s="13"/>
      <c r="G88" s="14" t="s">
        <v>52</v>
      </c>
      <c r="H88" s="14" t="s">
        <v>76</v>
      </c>
      <c r="I88" s="13">
        <v>7.58</v>
      </c>
      <c r="J88" s="13">
        <f t="shared" si="13"/>
        <v>40.58</v>
      </c>
      <c r="K88" s="15">
        <v>55400</v>
      </c>
      <c r="L88" s="15">
        <f t="shared" si="14"/>
        <v>52630</v>
      </c>
      <c r="M88" s="15">
        <f t="shared" si="15"/>
        <v>10526</v>
      </c>
      <c r="N88" s="16">
        <f t="shared" si="16"/>
        <v>63156</v>
      </c>
      <c r="O88" s="17" t="s">
        <v>57</v>
      </c>
      <c r="P88" s="16">
        <v>1400</v>
      </c>
      <c r="Q88" s="16">
        <f t="shared" si="17"/>
        <v>280</v>
      </c>
      <c r="R88" s="16">
        <f t="shared" si="22"/>
        <v>1680</v>
      </c>
      <c r="S88" s="16">
        <v>4560</v>
      </c>
      <c r="T88" s="16">
        <f t="shared" si="19"/>
        <v>912</v>
      </c>
      <c r="U88" s="16">
        <f t="shared" si="20"/>
        <v>5472</v>
      </c>
      <c r="V88" s="16">
        <f t="shared" si="21"/>
        <v>70308</v>
      </c>
      <c r="W88" s="18" t="s">
        <v>34</v>
      </c>
      <c r="X88" s="19"/>
    </row>
    <row r="89" spans="1:26" ht="15.75" customHeight="1" x14ac:dyDescent="0.3">
      <c r="A89" s="20" t="s">
        <v>142</v>
      </c>
      <c r="B89" s="20" t="s">
        <v>107</v>
      </c>
      <c r="C89" s="20">
        <v>0</v>
      </c>
      <c r="D89" s="20">
        <v>33.4</v>
      </c>
      <c r="E89" s="20"/>
      <c r="F89" s="20"/>
      <c r="G89" s="21" t="s">
        <v>52</v>
      </c>
      <c r="H89" s="21" t="s">
        <v>76</v>
      </c>
      <c r="I89" s="20">
        <v>7.67</v>
      </c>
      <c r="J89" s="20">
        <f t="shared" si="13"/>
        <v>41.07</v>
      </c>
      <c r="K89" s="22">
        <v>56000</v>
      </c>
      <c r="L89" s="22">
        <f t="shared" si="14"/>
        <v>53200</v>
      </c>
      <c r="M89" s="22">
        <f t="shared" si="15"/>
        <v>10640</v>
      </c>
      <c r="N89" s="22">
        <f t="shared" si="16"/>
        <v>63840</v>
      </c>
      <c r="O89" s="23" t="s">
        <v>57</v>
      </c>
      <c r="P89" s="22">
        <v>1400</v>
      </c>
      <c r="Q89" s="22">
        <f t="shared" si="17"/>
        <v>280</v>
      </c>
      <c r="R89" s="22">
        <f t="shared" si="22"/>
        <v>1680</v>
      </c>
      <c r="S89" s="22">
        <v>4560</v>
      </c>
      <c r="T89" s="22">
        <f t="shared" si="19"/>
        <v>912</v>
      </c>
      <c r="U89" s="22">
        <f t="shared" si="20"/>
        <v>5472</v>
      </c>
      <c r="V89" s="22">
        <f t="shared" si="21"/>
        <v>70992</v>
      </c>
      <c r="W89" s="24" t="s">
        <v>55</v>
      </c>
      <c r="X89" s="25"/>
      <c r="Y89" s="26"/>
      <c r="Z89" s="26"/>
    </row>
    <row r="90" spans="1:26" ht="15.75" customHeight="1" x14ac:dyDescent="0.3">
      <c r="A90" s="20" t="s">
        <v>143</v>
      </c>
      <c r="B90" s="20" t="s">
        <v>107</v>
      </c>
      <c r="C90" s="20">
        <v>1</v>
      </c>
      <c r="D90" s="20">
        <v>64.209999999999994</v>
      </c>
      <c r="E90" s="20"/>
      <c r="F90" s="20"/>
      <c r="G90" s="21" t="s">
        <v>117</v>
      </c>
      <c r="H90" s="21" t="s">
        <v>76</v>
      </c>
      <c r="I90" s="20">
        <v>14.74</v>
      </c>
      <c r="J90" s="20">
        <f t="shared" si="13"/>
        <v>78.949999999999989</v>
      </c>
      <c r="K90" s="22">
        <v>91200</v>
      </c>
      <c r="L90" s="22">
        <f t="shared" si="14"/>
        <v>86640</v>
      </c>
      <c r="M90" s="22">
        <f t="shared" si="15"/>
        <v>17328</v>
      </c>
      <c r="N90" s="22">
        <f t="shared" si="16"/>
        <v>103968</v>
      </c>
      <c r="O90" s="23" t="s">
        <v>33</v>
      </c>
      <c r="P90" s="22">
        <v>3760</v>
      </c>
      <c r="Q90" s="22">
        <f t="shared" si="17"/>
        <v>752</v>
      </c>
      <c r="R90" s="22">
        <f t="shared" si="22"/>
        <v>4512</v>
      </c>
      <c r="S90" s="22">
        <v>5950</v>
      </c>
      <c r="T90" s="22">
        <f t="shared" si="19"/>
        <v>1190</v>
      </c>
      <c r="U90" s="22">
        <f t="shared" si="20"/>
        <v>7140</v>
      </c>
      <c r="V90" s="22">
        <f t="shared" si="21"/>
        <v>115620</v>
      </c>
      <c r="W90" s="24" t="s">
        <v>55</v>
      </c>
      <c r="X90" s="25"/>
      <c r="Y90" s="26"/>
      <c r="Z90" s="26"/>
    </row>
    <row r="91" spans="1:26" ht="15.75" customHeight="1" x14ac:dyDescent="0.3">
      <c r="A91" s="13" t="s">
        <v>144</v>
      </c>
      <c r="B91" s="13" t="s">
        <v>107</v>
      </c>
      <c r="C91" s="13">
        <v>0</v>
      </c>
      <c r="D91" s="13">
        <v>38.049999999999997</v>
      </c>
      <c r="E91" s="13"/>
      <c r="F91" s="13"/>
      <c r="G91" s="14" t="s">
        <v>120</v>
      </c>
      <c r="H91" s="14" t="s">
        <v>76</v>
      </c>
      <c r="I91" s="13">
        <v>8.39</v>
      </c>
      <c r="J91" s="13">
        <f t="shared" si="13"/>
        <v>46.44</v>
      </c>
      <c r="K91" s="15">
        <v>44400</v>
      </c>
      <c r="L91" s="15">
        <f t="shared" si="14"/>
        <v>42180</v>
      </c>
      <c r="M91" s="15">
        <f t="shared" si="15"/>
        <v>8436</v>
      </c>
      <c r="N91" s="16">
        <f t="shared" si="16"/>
        <v>50616</v>
      </c>
      <c r="O91" s="17" t="s">
        <v>121</v>
      </c>
      <c r="P91" s="16">
        <v>1930</v>
      </c>
      <c r="Q91" s="16">
        <f t="shared" si="17"/>
        <v>386</v>
      </c>
      <c r="R91" s="16">
        <f t="shared" si="22"/>
        <v>2316</v>
      </c>
      <c r="S91" s="16">
        <v>4560</v>
      </c>
      <c r="T91" s="16">
        <f t="shared" si="19"/>
        <v>912</v>
      </c>
      <c r="U91" s="16">
        <f t="shared" si="20"/>
        <v>5472</v>
      </c>
      <c r="V91" s="16">
        <f t="shared" si="21"/>
        <v>58404</v>
      </c>
      <c r="W91" s="18" t="s">
        <v>34</v>
      </c>
      <c r="X91" s="19"/>
    </row>
    <row r="92" spans="1:26" ht="15.75" customHeight="1" x14ac:dyDescent="0.3">
      <c r="A92" s="20" t="s">
        <v>145</v>
      </c>
      <c r="B92" s="20" t="s">
        <v>107</v>
      </c>
      <c r="C92" s="20">
        <v>1</v>
      </c>
      <c r="D92" s="20">
        <v>66.37</v>
      </c>
      <c r="E92" s="20"/>
      <c r="F92" s="20"/>
      <c r="G92" s="21" t="s">
        <v>45</v>
      </c>
      <c r="H92" s="21" t="s">
        <v>76</v>
      </c>
      <c r="I92" s="20">
        <v>15.54</v>
      </c>
      <c r="J92" s="20">
        <f t="shared" si="13"/>
        <v>81.91</v>
      </c>
      <c r="K92" s="22">
        <v>129000</v>
      </c>
      <c r="L92" s="22">
        <f t="shared" si="14"/>
        <v>122550</v>
      </c>
      <c r="M92" s="22">
        <f t="shared" si="15"/>
        <v>24510</v>
      </c>
      <c r="N92" s="22">
        <f t="shared" si="16"/>
        <v>147060</v>
      </c>
      <c r="O92" s="23" t="s">
        <v>33</v>
      </c>
      <c r="P92" s="22">
        <v>3760</v>
      </c>
      <c r="Q92" s="22">
        <f t="shared" si="17"/>
        <v>752</v>
      </c>
      <c r="R92" s="22">
        <f t="shared" si="22"/>
        <v>4512</v>
      </c>
      <c r="S92" s="22">
        <v>5950</v>
      </c>
      <c r="T92" s="22">
        <f t="shared" si="19"/>
        <v>1190</v>
      </c>
      <c r="U92" s="22">
        <f t="shared" si="20"/>
        <v>7140</v>
      </c>
      <c r="V92" s="22">
        <f t="shared" si="21"/>
        <v>158712</v>
      </c>
      <c r="W92" s="24" t="s">
        <v>55</v>
      </c>
      <c r="X92" s="25"/>
      <c r="Y92" s="26"/>
      <c r="Z92" s="26"/>
    </row>
    <row r="93" spans="1:26" ht="15.75" customHeight="1" x14ac:dyDescent="0.3">
      <c r="A93" s="13" t="s">
        <v>146</v>
      </c>
      <c r="B93" s="13" t="s">
        <v>107</v>
      </c>
      <c r="C93" s="13">
        <v>1</v>
      </c>
      <c r="D93" s="13">
        <v>66.36</v>
      </c>
      <c r="E93" s="13"/>
      <c r="F93" s="13"/>
      <c r="G93" s="14" t="s">
        <v>45</v>
      </c>
      <c r="H93" s="14" t="s">
        <v>76</v>
      </c>
      <c r="I93" s="13">
        <v>15.54</v>
      </c>
      <c r="J93" s="13">
        <f t="shared" si="13"/>
        <v>81.900000000000006</v>
      </c>
      <c r="K93" s="15">
        <v>128900</v>
      </c>
      <c r="L93" s="15">
        <f t="shared" si="14"/>
        <v>122455</v>
      </c>
      <c r="M93" s="15">
        <f t="shared" si="15"/>
        <v>24491</v>
      </c>
      <c r="N93" s="16">
        <f t="shared" si="16"/>
        <v>146946</v>
      </c>
      <c r="O93" s="17" t="s">
        <v>33</v>
      </c>
      <c r="P93" s="16">
        <v>3760</v>
      </c>
      <c r="Q93" s="16">
        <f t="shared" si="17"/>
        <v>752</v>
      </c>
      <c r="R93" s="16">
        <f t="shared" si="22"/>
        <v>4512</v>
      </c>
      <c r="S93" s="16">
        <v>5950</v>
      </c>
      <c r="T93" s="16">
        <f t="shared" si="19"/>
        <v>1190</v>
      </c>
      <c r="U93" s="16">
        <f t="shared" si="20"/>
        <v>7140</v>
      </c>
      <c r="V93" s="16">
        <f t="shared" si="21"/>
        <v>158598</v>
      </c>
      <c r="W93" s="18" t="s">
        <v>34</v>
      </c>
      <c r="X93" s="19"/>
    </row>
    <row r="94" spans="1:26" ht="15.75" customHeight="1" x14ac:dyDescent="0.3">
      <c r="A94" s="13" t="s">
        <v>147</v>
      </c>
      <c r="B94" s="13" t="s">
        <v>107</v>
      </c>
      <c r="C94" s="13">
        <v>1</v>
      </c>
      <c r="D94" s="13">
        <v>63.73</v>
      </c>
      <c r="E94" s="13"/>
      <c r="F94" s="13"/>
      <c r="G94" s="14" t="s">
        <v>137</v>
      </c>
      <c r="H94" s="14" t="s">
        <v>76</v>
      </c>
      <c r="I94" s="13">
        <v>14.92</v>
      </c>
      <c r="J94" s="13">
        <f t="shared" si="13"/>
        <v>78.649999999999991</v>
      </c>
      <c r="K94" s="15">
        <v>123800</v>
      </c>
      <c r="L94" s="15">
        <f t="shared" si="14"/>
        <v>117610</v>
      </c>
      <c r="M94" s="15">
        <f t="shared" si="15"/>
        <v>23522</v>
      </c>
      <c r="N94" s="16">
        <f t="shared" si="16"/>
        <v>141132</v>
      </c>
      <c r="O94" s="17" t="s">
        <v>33</v>
      </c>
      <c r="P94" s="16">
        <v>3760</v>
      </c>
      <c r="Q94" s="16">
        <f t="shared" si="17"/>
        <v>752</v>
      </c>
      <c r="R94" s="16">
        <f t="shared" si="22"/>
        <v>4512</v>
      </c>
      <c r="S94" s="16">
        <v>5950</v>
      </c>
      <c r="T94" s="16">
        <f t="shared" si="19"/>
        <v>1190</v>
      </c>
      <c r="U94" s="16">
        <f t="shared" si="20"/>
        <v>7140</v>
      </c>
      <c r="V94" s="16">
        <f t="shared" si="21"/>
        <v>152784</v>
      </c>
      <c r="W94" s="18" t="s">
        <v>34</v>
      </c>
      <c r="X94" s="19"/>
    </row>
    <row r="95" spans="1:26" ht="15.75" customHeight="1" x14ac:dyDescent="0.3">
      <c r="A95" s="13" t="s">
        <v>148</v>
      </c>
      <c r="B95" s="13" t="s">
        <v>107</v>
      </c>
      <c r="C95" s="13">
        <v>1</v>
      </c>
      <c r="D95" s="13">
        <v>78.75</v>
      </c>
      <c r="E95" s="13"/>
      <c r="F95" s="13"/>
      <c r="G95" s="14" t="s">
        <v>137</v>
      </c>
      <c r="H95" s="14" t="s">
        <v>76</v>
      </c>
      <c r="I95" s="13">
        <v>18.440000000000001</v>
      </c>
      <c r="J95" s="13">
        <f t="shared" si="13"/>
        <v>97.19</v>
      </c>
      <c r="K95" s="15">
        <v>158200</v>
      </c>
      <c r="L95" s="15">
        <f t="shared" si="14"/>
        <v>150290</v>
      </c>
      <c r="M95" s="15">
        <f t="shared" si="15"/>
        <v>30058</v>
      </c>
      <c r="N95" s="16">
        <f t="shared" si="16"/>
        <v>180348</v>
      </c>
      <c r="O95" s="17" t="s">
        <v>33</v>
      </c>
      <c r="P95" s="16">
        <v>3760</v>
      </c>
      <c r="Q95" s="16">
        <f t="shared" si="17"/>
        <v>752</v>
      </c>
      <c r="R95" s="16">
        <f t="shared" si="22"/>
        <v>4512</v>
      </c>
      <c r="S95" s="16">
        <v>5950</v>
      </c>
      <c r="T95" s="16">
        <f t="shared" si="19"/>
        <v>1190</v>
      </c>
      <c r="U95" s="16">
        <f t="shared" si="20"/>
        <v>7140</v>
      </c>
      <c r="V95" s="16">
        <f t="shared" si="21"/>
        <v>192000</v>
      </c>
      <c r="W95" s="18" t="s">
        <v>34</v>
      </c>
      <c r="X95" s="19"/>
    </row>
    <row r="96" spans="1:26" ht="15.75" customHeight="1" x14ac:dyDescent="0.3">
      <c r="A96" s="13" t="s">
        <v>149</v>
      </c>
      <c r="B96" s="13" t="s">
        <v>107</v>
      </c>
      <c r="C96" s="13">
        <v>1</v>
      </c>
      <c r="D96" s="13">
        <v>78.599999999999994</v>
      </c>
      <c r="E96" s="13"/>
      <c r="F96" s="13"/>
      <c r="G96" s="14" t="s">
        <v>150</v>
      </c>
      <c r="H96" s="14" t="s">
        <v>76</v>
      </c>
      <c r="I96" s="13">
        <v>18.399999999999999</v>
      </c>
      <c r="J96" s="13">
        <f t="shared" si="13"/>
        <v>97</v>
      </c>
      <c r="K96" s="15">
        <v>157800</v>
      </c>
      <c r="L96" s="15">
        <f t="shared" si="14"/>
        <v>149910</v>
      </c>
      <c r="M96" s="15">
        <f t="shared" si="15"/>
        <v>29982</v>
      </c>
      <c r="N96" s="16">
        <f t="shared" si="16"/>
        <v>179892</v>
      </c>
      <c r="O96" s="17" t="s">
        <v>33</v>
      </c>
      <c r="P96" s="16">
        <v>3760</v>
      </c>
      <c r="Q96" s="16">
        <f t="shared" si="17"/>
        <v>752</v>
      </c>
      <c r="R96" s="16">
        <f t="shared" si="22"/>
        <v>4512</v>
      </c>
      <c r="S96" s="16">
        <v>5950</v>
      </c>
      <c r="T96" s="16">
        <f t="shared" si="19"/>
        <v>1190</v>
      </c>
      <c r="U96" s="16">
        <f t="shared" si="20"/>
        <v>7140</v>
      </c>
      <c r="V96" s="16">
        <f t="shared" si="21"/>
        <v>191544</v>
      </c>
      <c r="W96" s="18" t="s">
        <v>34</v>
      </c>
      <c r="X96" s="19"/>
    </row>
    <row r="97" spans="1:26" ht="15.75" customHeight="1" x14ac:dyDescent="0.3">
      <c r="A97" s="13" t="s">
        <v>151</v>
      </c>
      <c r="B97" s="13" t="s">
        <v>107</v>
      </c>
      <c r="C97" s="13">
        <v>1</v>
      </c>
      <c r="D97" s="13">
        <v>85.4</v>
      </c>
      <c r="E97" s="13"/>
      <c r="F97" s="13"/>
      <c r="G97" s="14" t="s">
        <v>69</v>
      </c>
      <c r="H97" s="14" t="s">
        <v>88</v>
      </c>
      <c r="I97" s="13">
        <v>19.8</v>
      </c>
      <c r="J97" s="13">
        <f t="shared" si="13"/>
        <v>105.2</v>
      </c>
      <c r="K97" s="15">
        <v>157400</v>
      </c>
      <c r="L97" s="15">
        <f t="shared" si="14"/>
        <v>149530</v>
      </c>
      <c r="M97" s="15">
        <f t="shared" si="15"/>
        <v>29906</v>
      </c>
      <c r="N97" s="16">
        <f t="shared" si="16"/>
        <v>179436</v>
      </c>
      <c r="O97" s="17" t="s">
        <v>33</v>
      </c>
      <c r="P97" s="16">
        <v>3760</v>
      </c>
      <c r="Q97" s="16">
        <f t="shared" si="17"/>
        <v>752</v>
      </c>
      <c r="R97" s="16">
        <f t="shared" si="22"/>
        <v>4512</v>
      </c>
      <c r="S97" s="16">
        <v>5950</v>
      </c>
      <c r="T97" s="16">
        <f t="shared" si="19"/>
        <v>1190</v>
      </c>
      <c r="U97" s="16">
        <f t="shared" si="20"/>
        <v>7140</v>
      </c>
      <c r="V97" s="16">
        <f t="shared" si="21"/>
        <v>191088</v>
      </c>
      <c r="W97" s="18" t="s">
        <v>34</v>
      </c>
      <c r="X97" s="19"/>
    </row>
    <row r="98" spans="1:26" ht="15.75" customHeight="1" x14ac:dyDescent="0.3">
      <c r="A98" s="13" t="s">
        <v>152</v>
      </c>
      <c r="B98" s="13" t="s">
        <v>107</v>
      </c>
      <c r="C98" s="13">
        <v>1</v>
      </c>
      <c r="D98" s="13">
        <v>66.39</v>
      </c>
      <c r="E98" s="13"/>
      <c r="F98" s="13"/>
      <c r="G98" s="14" t="s">
        <v>52</v>
      </c>
      <c r="H98" s="14" t="s">
        <v>88</v>
      </c>
      <c r="I98" s="13">
        <v>15.24</v>
      </c>
      <c r="J98" s="13">
        <f t="shared" si="13"/>
        <v>81.63</v>
      </c>
      <c r="K98" s="15">
        <v>119900</v>
      </c>
      <c r="L98" s="15">
        <f t="shared" si="14"/>
        <v>113905</v>
      </c>
      <c r="M98" s="15">
        <f t="shared" si="15"/>
        <v>22781</v>
      </c>
      <c r="N98" s="16">
        <f t="shared" si="16"/>
        <v>136686</v>
      </c>
      <c r="O98" s="17" t="s">
        <v>33</v>
      </c>
      <c r="P98" s="16">
        <v>3760</v>
      </c>
      <c r="Q98" s="16">
        <f t="shared" si="17"/>
        <v>752</v>
      </c>
      <c r="R98" s="16">
        <f t="shared" si="22"/>
        <v>4512</v>
      </c>
      <c r="S98" s="16">
        <v>5950</v>
      </c>
      <c r="T98" s="16">
        <f t="shared" si="19"/>
        <v>1190</v>
      </c>
      <c r="U98" s="16">
        <f t="shared" si="20"/>
        <v>7140</v>
      </c>
      <c r="V98" s="16">
        <f t="shared" si="21"/>
        <v>148338</v>
      </c>
      <c r="W98" s="18" t="s">
        <v>34</v>
      </c>
      <c r="X98" s="19"/>
    </row>
    <row r="99" spans="1:26" ht="15.75" customHeight="1" x14ac:dyDescent="0.3">
      <c r="A99" s="13" t="s">
        <v>153</v>
      </c>
      <c r="B99" s="13" t="s">
        <v>107</v>
      </c>
      <c r="C99" s="13">
        <v>1</v>
      </c>
      <c r="D99" s="13">
        <v>66.38</v>
      </c>
      <c r="E99" s="13"/>
      <c r="F99" s="13"/>
      <c r="G99" s="14" t="s">
        <v>45</v>
      </c>
      <c r="H99" s="14" t="s">
        <v>88</v>
      </c>
      <c r="I99" s="13">
        <v>15.54</v>
      </c>
      <c r="J99" s="13">
        <f t="shared" si="13"/>
        <v>81.919999999999987</v>
      </c>
      <c r="K99" s="15">
        <v>135000</v>
      </c>
      <c r="L99" s="15">
        <f t="shared" si="14"/>
        <v>128250</v>
      </c>
      <c r="M99" s="15">
        <f t="shared" si="15"/>
        <v>25650</v>
      </c>
      <c r="N99" s="16">
        <f t="shared" si="16"/>
        <v>153900</v>
      </c>
      <c r="O99" s="17" t="s">
        <v>33</v>
      </c>
      <c r="P99" s="16">
        <v>3760</v>
      </c>
      <c r="Q99" s="16">
        <f t="shared" si="17"/>
        <v>752</v>
      </c>
      <c r="R99" s="16">
        <f t="shared" si="22"/>
        <v>4512</v>
      </c>
      <c r="S99" s="16">
        <v>5950</v>
      </c>
      <c r="T99" s="16">
        <f t="shared" si="19"/>
        <v>1190</v>
      </c>
      <c r="U99" s="16">
        <f t="shared" si="20"/>
        <v>7140</v>
      </c>
      <c r="V99" s="16">
        <f t="shared" si="21"/>
        <v>165552</v>
      </c>
      <c r="W99" s="18" t="s">
        <v>34</v>
      </c>
      <c r="X99" s="19"/>
    </row>
    <row r="100" spans="1:26" ht="15.75" customHeight="1" x14ac:dyDescent="0.3">
      <c r="A100" s="13" t="s">
        <v>154</v>
      </c>
      <c r="B100" s="13" t="s">
        <v>107</v>
      </c>
      <c r="C100" s="13">
        <v>1</v>
      </c>
      <c r="D100" s="13">
        <v>64.209999999999994</v>
      </c>
      <c r="E100" s="13"/>
      <c r="F100" s="13"/>
      <c r="G100" s="14" t="s">
        <v>117</v>
      </c>
      <c r="H100" s="14" t="s">
        <v>88</v>
      </c>
      <c r="I100" s="13">
        <v>14.74</v>
      </c>
      <c r="J100" s="13">
        <f t="shared" si="13"/>
        <v>78.949999999999989</v>
      </c>
      <c r="K100" s="15">
        <v>95300</v>
      </c>
      <c r="L100" s="15">
        <f t="shared" si="14"/>
        <v>90535</v>
      </c>
      <c r="M100" s="15">
        <f t="shared" si="15"/>
        <v>18107</v>
      </c>
      <c r="N100" s="16">
        <f t="shared" si="16"/>
        <v>108642</v>
      </c>
      <c r="O100" s="17" t="s">
        <v>33</v>
      </c>
      <c r="P100" s="16">
        <v>3760</v>
      </c>
      <c r="Q100" s="16">
        <f t="shared" si="17"/>
        <v>752</v>
      </c>
      <c r="R100" s="16">
        <f t="shared" si="22"/>
        <v>4512</v>
      </c>
      <c r="S100" s="16">
        <v>5950</v>
      </c>
      <c r="T100" s="16">
        <f t="shared" si="19"/>
        <v>1190</v>
      </c>
      <c r="U100" s="16">
        <f t="shared" si="20"/>
        <v>7140</v>
      </c>
      <c r="V100" s="16">
        <f t="shared" si="21"/>
        <v>120294</v>
      </c>
      <c r="W100" s="18" t="s">
        <v>34</v>
      </c>
      <c r="X100" s="19"/>
    </row>
    <row r="101" spans="1:26" ht="15.75" customHeight="1" x14ac:dyDescent="0.3">
      <c r="A101" s="13" t="s">
        <v>155</v>
      </c>
      <c r="B101" s="13" t="s">
        <v>107</v>
      </c>
      <c r="C101" s="13">
        <v>1</v>
      </c>
      <c r="D101" s="13">
        <v>66.36</v>
      </c>
      <c r="E101" s="13"/>
      <c r="F101" s="13"/>
      <c r="G101" s="14" t="s">
        <v>45</v>
      </c>
      <c r="H101" s="14" t="s">
        <v>88</v>
      </c>
      <c r="I101" s="13">
        <v>15.54</v>
      </c>
      <c r="J101" s="13">
        <f t="shared" si="13"/>
        <v>81.900000000000006</v>
      </c>
      <c r="K101" s="15">
        <v>133300</v>
      </c>
      <c r="L101" s="15">
        <f t="shared" si="14"/>
        <v>126635</v>
      </c>
      <c r="M101" s="15">
        <f t="shared" si="15"/>
        <v>25327</v>
      </c>
      <c r="N101" s="16">
        <f t="shared" si="16"/>
        <v>151962</v>
      </c>
      <c r="O101" s="17" t="s">
        <v>33</v>
      </c>
      <c r="P101" s="16">
        <v>3760</v>
      </c>
      <c r="Q101" s="16">
        <f t="shared" si="17"/>
        <v>752</v>
      </c>
      <c r="R101" s="16">
        <f t="shared" si="22"/>
        <v>4512</v>
      </c>
      <c r="S101" s="16">
        <v>5950</v>
      </c>
      <c r="T101" s="16">
        <f t="shared" si="19"/>
        <v>1190</v>
      </c>
      <c r="U101" s="16">
        <f t="shared" si="20"/>
        <v>7140</v>
      </c>
      <c r="V101" s="16">
        <f t="shared" si="21"/>
        <v>163614</v>
      </c>
      <c r="W101" s="18" t="s">
        <v>34</v>
      </c>
      <c r="X101" s="19"/>
    </row>
    <row r="102" spans="1:26" ht="15.75" customHeight="1" x14ac:dyDescent="0.3">
      <c r="A102" s="20" t="s">
        <v>156</v>
      </c>
      <c r="B102" s="20" t="s">
        <v>107</v>
      </c>
      <c r="C102" s="20">
        <v>0</v>
      </c>
      <c r="D102" s="20">
        <v>38.049999999999997</v>
      </c>
      <c r="E102" s="20"/>
      <c r="F102" s="20"/>
      <c r="G102" s="21" t="s">
        <v>120</v>
      </c>
      <c r="H102" s="21" t="s">
        <v>88</v>
      </c>
      <c r="I102" s="20">
        <v>8.39</v>
      </c>
      <c r="J102" s="20">
        <f t="shared" si="13"/>
        <v>46.44</v>
      </c>
      <c r="K102" s="22">
        <v>45100</v>
      </c>
      <c r="L102" s="22">
        <f t="shared" si="14"/>
        <v>42845</v>
      </c>
      <c r="M102" s="22">
        <f t="shared" si="15"/>
        <v>8569</v>
      </c>
      <c r="N102" s="22">
        <f t="shared" si="16"/>
        <v>51414</v>
      </c>
      <c r="O102" s="23" t="s">
        <v>121</v>
      </c>
      <c r="P102" s="22">
        <v>1930</v>
      </c>
      <c r="Q102" s="22">
        <f t="shared" si="17"/>
        <v>386</v>
      </c>
      <c r="R102" s="22">
        <f t="shared" si="22"/>
        <v>2316</v>
      </c>
      <c r="S102" s="22">
        <v>4560</v>
      </c>
      <c r="T102" s="22">
        <f t="shared" si="19"/>
        <v>912</v>
      </c>
      <c r="U102" s="22">
        <f t="shared" si="20"/>
        <v>5472</v>
      </c>
      <c r="V102" s="22">
        <f t="shared" si="21"/>
        <v>59202</v>
      </c>
      <c r="W102" s="24" t="s">
        <v>55</v>
      </c>
      <c r="X102" s="25"/>
      <c r="Y102" s="26"/>
      <c r="Z102" s="26"/>
    </row>
    <row r="103" spans="1:26" ht="15.75" customHeight="1" x14ac:dyDescent="0.3">
      <c r="A103" s="20" t="s">
        <v>157</v>
      </c>
      <c r="B103" s="20" t="s">
        <v>107</v>
      </c>
      <c r="C103" s="20">
        <v>1</v>
      </c>
      <c r="D103" s="20">
        <v>63.72</v>
      </c>
      <c r="E103" s="20"/>
      <c r="F103" s="20"/>
      <c r="G103" s="21" t="s">
        <v>150</v>
      </c>
      <c r="H103" s="21" t="s">
        <v>88</v>
      </c>
      <c r="I103" s="20">
        <v>14.92</v>
      </c>
      <c r="J103" s="20">
        <f t="shared" si="13"/>
        <v>78.64</v>
      </c>
      <c r="K103" s="22">
        <v>130000</v>
      </c>
      <c r="L103" s="22">
        <f t="shared" si="14"/>
        <v>123500</v>
      </c>
      <c r="M103" s="22">
        <f t="shared" si="15"/>
        <v>24700</v>
      </c>
      <c r="N103" s="22">
        <f t="shared" si="16"/>
        <v>148200</v>
      </c>
      <c r="O103" s="23" t="s">
        <v>33</v>
      </c>
      <c r="P103" s="22">
        <v>3760</v>
      </c>
      <c r="Q103" s="22">
        <f t="shared" si="17"/>
        <v>752</v>
      </c>
      <c r="R103" s="22">
        <f t="shared" si="22"/>
        <v>4512</v>
      </c>
      <c r="S103" s="22">
        <v>5950</v>
      </c>
      <c r="T103" s="22">
        <f t="shared" si="19"/>
        <v>1190</v>
      </c>
      <c r="U103" s="22">
        <f t="shared" si="20"/>
        <v>7140</v>
      </c>
      <c r="V103" s="22">
        <f t="shared" si="21"/>
        <v>159852</v>
      </c>
      <c r="W103" s="24" t="s">
        <v>55</v>
      </c>
      <c r="X103" s="25"/>
      <c r="Y103" s="26"/>
      <c r="Z103" s="26"/>
    </row>
    <row r="104" spans="1:26" ht="15.75" customHeight="1" x14ac:dyDescent="0.3">
      <c r="A104" s="13" t="s">
        <v>158</v>
      </c>
      <c r="B104" s="13" t="s">
        <v>107</v>
      </c>
      <c r="C104" s="13">
        <v>1</v>
      </c>
      <c r="D104" s="13">
        <v>78.75</v>
      </c>
      <c r="E104" s="13"/>
      <c r="F104" s="13"/>
      <c r="G104" s="14" t="s">
        <v>150</v>
      </c>
      <c r="H104" s="14" t="s">
        <v>88</v>
      </c>
      <c r="I104" s="13">
        <v>18.440000000000001</v>
      </c>
      <c r="J104" s="13">
        <f t="shared" si="13"/>
        <v>97.19</v>
      </c>
      <c r="K104" s="15">
        <v>163300</v>
      </c>
      <c r="L104" s="15">
        <f t="shared" si="14"/>
        <v>155135</v>
      </c>
      <c r="M104" s="15">
        <f t="shared" si="15"/>
        <v>31027</v>
      </c>
      <c r="N104" s="16">
        <f t="shared" si="16"/>
        <v>186162</v>
      </c>
      <c r="O104" s="17" t="s">
        <v>33</v>
      </c>
      <c r="P104" s="16">
        <v>3760</v>
      </c>
      <c r="Q104" s="16">
        <f t="shared" si="17"/>
        <v>752</v>
      </c>
      <c r="R104" s="16">
        <f t="shared" si="22"/>
        <v>4512</v>
      </c>
      <c r="S104" s="16">
        <v>5950</v>
      </c>
      <c r="T104" s="16">
        <f t="shared" si="19"/>
        <v>1190</v>
      </c>
      <c r="U104" s="16">
        <f t="shared" si="20"/>
        <v>7140</v>
      </c>
      <c r="V104" s="16">
        <f t="shared" si="21"/>
        <v>197814</v>
      </c>
      <c r="W104" s="18" t="s">
        <v>34</v>
      </c>
      <c r="X104" s="19"/>
    </row>
    <row r="105" spans="1:26" ht="15.75" customHeight="1" x14ac:dyDescent="0.3">
      <c r="A105" s="13" t="s">
        <v>159</v>
      </c>
      <c r="B105" s="13" t="s">
        <v>107</v>
      </c>
      <c r="C105" s="13">
        <v>1</v>
      </c>
      <c r="D105" s="13">
        <v>78.599999999999994</v>
      </c>
      <c r="E105" s="13"/>
      <c r="F105" s="13"/>
      <c r="G105" s="14" t="s">
        <v>150</v>
      </c>
      <c r="H105" s="14" t="s">
        <v>88</v>
      </c>
      <c r="I105" s="13">
        <v>18.399999999999999</v>
      </c>
      <c r="J105" s="13">
        <f t="shared" si="13"/>
        <v>97</v>
      </c>
      <c r="K105" s="15">
        <v>162900</v>
      </c>
      <c r="L105" s="15">
        <f t="shared" si="14"/>
        <v>154755</v>
      </c>
      <c r="M105" s="15">
        <f t="shared" si="15"/>
        <v>30951</v>
      </c>
      <c r="N105" s="16">
        <f t="shared" si="16"/>
        <v>185706</v>
      </c>
      <c r="O105" s="17" t="s">
        <v>33</v>
      </c>
      <c r="P105" s="16">
        <v>3760</v>
      </c>
      <c r="Q105" s="16">
        <f t="shared" si="17"/>
        <v>752</v>
      </c>
      <c r="R105" s="16">
        <f t="shared" si="22"/>
        <v>4512</v>
      </c>
      <c r="S105" s="16">
        <v>5950</v>
      </c>
      <c r="T105" s="16">
        <f t="shared" si="19"/>
        <v>1190</v>
      </c>
      <c r="U105" s="16">
        <f t="shared" si="20"/>
        <v>7140</v>
      </c>
      <c r="V105" s="16">
        <f t="shared" si="21"/>
        <v>197358</v>
      </c>
      <c r="W105" s="18" t="s">
        <v>34</v>
      </c>
      <c r="X105" s="19"/>
    </row>
    <row r="106" spans="1:26" ht="15.75" customHeight="1" x14ac:dyDescent="0.3">
      <c r="A106" s="13" t="s">
        <v>160</v>
      </c>
      <c r="B106" s="13" t="s">
        <v>107</v>
      </c>
      <c r="C106" s="13">
        <v>1</v>
      </c>
      <c r="D106" s="13">
        <v>67.260000000000005</v>
      </c>
      <c r="E106" s="13"/>
      <c r="F106" s="13"/>
      <c r="G106" s="14" t="s">
        <v>80</v>
      </c>
      <c r="H106" s="14" t="s">
        <v>95</v>
      </c>
      <c r="I106" s="13">
        <v>15.44</v>
      </c>
      <c r="J106" s="13">
        <f t="shared" si="13"/>
        <v>82.7</v>
      </c>
      <c r="K106" s="15">
        <v>134600</v>
      </c>
      <c r="L106" s="15">
        <f t="shared" si="14"/>
        <v>127870</v>
      </c>
      <c r="M106" s="15">
        <f t="shared" si="15"/>
        <v>25574</v>
      </c>
      <c r="N106" s="16">
        <f t="shared" si="16"/>
        <v>153444</v>
      </c>
      <c r="O106" s="17" t="s">
        <v>33</v>
      </c>
      <c r="P106" s="16">
        <v>3760</v>
      </c>
      <c r="Q106" s="16">
        <f t="shared" si="17"/>
        <v>752</v>
      </c>
      <c r="R106" s="16">
        <f t="shared" si="22"/>
        <v>4512</v>
      </c>
      <c r="S106" s="16">
        <v>5950</v>
      </c>
      <c r="T106" s="16">
        <f t="shared" si="19"/>
        <v>1190</v>
      </c>
      <c r="U106" s="16">
        <f t="shared" si="20"/>
        <v>7140</v>
      </c>
      <c r="V106" s="16">
        <f t="shared" si="21"/>
        <v>165096</v>
      </c>
      <c r="W106" s="18" t="s">
        <v>34</v>
      </c>
      <c r="X106" s="19"/>
    </row>
    <row r="107" spans="1:26" ht="15.75" customHeight="1" x14ac:dyDescent="0.3">
      <c r="A107" s="13" t="s">
        <v>161</v>
      </c>
      <c r="B107" s="13" t="s">
        <v>107</v>
      </c>
      <c r="C107" s="13">
        <v>1</v>
      </c>
      <c r="D107" s="13">
        <v>85.4</v>
      </c>
      <c r="E107" s="13"/>
      <c r="F107" s="13"/>
      <c r="G107" s="14" t="s">
        <v>69</v>
      </c>
      <c r="H107" s="14" t="s">
        <v>95</v>
      </c>
      <c r="I107" s="13">
        <v>19.420000000000002</v>
      </c>
      <c r="J107" s="13">
        <f t="shared" si="13"/>
        <v>104.82000000000001</v>
      </c>
      <c r="K107" s="15">
        <v>178900</v>
      </c>
      <c r="L107" s="15">
        <f t="shared" si="14"/>
        <v>169955</v>
      </c>
      <c r="M107" s="15">
        <f t="shared" si="15"/>
        <v>33991</v>
      </c>
      <c r="N107" s="16">
        <f t="shared" si="16"/>
        <v>203946</v>
      </c>
      <c r="O107" s="17" t="s">
        <v>33</v>
      </c>
      <c r="P107" s="16">
        <v>3760</v>
      </c>
      <c r="Q107" s="16">
        <f t="shared" si="17"/>
        <v>752</v>
      </c>
      <c r="R107" s="16">
        <f t="shared" si="22"/>
        <v>4512</v>
      </c>
      <c r="S107" s="16">
        <v>5950</v>
      </c>
      <c r="T107" s="16">
        <f t="shared" si="19"/>
        <v>1190</v>
      </c>
      <c r="U107" s="16">
        <f t="shared" si="20"/>
        <v>7140</v>
      </c>
      <c r="V107" s="16">
        <f t="shared" si="21"/>
        <v>215598</v>
      </c>
      <c r="W107" s="18" t="s">
        <v>34</v>
      </c>
      <c r="X107" s="19"/>
    </row>
    <row r="108" spans="1:26" ht="15.75" customHeight="1" x14ac:dyDescent="0.3">
      <c r="A108" s="20" t="s">
        <v>162</v>
      </c>
      <c r="B108" s="20" t="s">
        <v>107</v>
      </c>
      <c r="C108" s="20">
        <v>1</v>
      </c>
      <c r="D108" s="20">
        <v>63.71</v>
      </c>
      <c r="E108" s="20"/>
      <c r="F108" s="20"/>
      <c r="G108" s="21" t="s">
        <v>117</v>
      </c>
      <c r="H108" s="21" t="s">
        <v>95</v>
      </c>
      <c r="I108" s="20">
        <v>14.63</v>
      </c>
      <c r="J108" s="20">
        <f t="shared" si="13"/>
        <v>78.34</v>
      </c>
      <c r="K108" s="22">
        <v>98700</v>
      </c>
      <c r="L108" s="22">
        <f t="shared" si="14"/>
        <v>93765</v>
      </c>
      <c r="M108" s="22">
        <f t="shared" si="15"/>
        <v>18753</v>
      </c>
      <c r="N108" s="22">
        <f t="shared" si="16"/>
        <v>112518</v>
      </c>
      <c r="O108" s="23" t="s">
        <v>33</v>
      </c>
      <c r="P108" s="22">
        <v>3760</v>
      </c>
      <c r="Q108" s="22">
        <f t="shared" si="17"/>
        <v>752</v>
      </c>
      <c r="R108" s="22">
        <f t="shared" si="22"/>
        <v>4512</v>
      </c>
      <c r="S108" s="22">
        <v>5950</v>
      </c>
      <c r="T108" s="22">
        <f t="shared" si="19"/>
        <v>1190</v>
      </c>
      <c r="U108" s="22">
        <f t="shared" si="20"/>
        <v>7140</v>
      </c>
      <c r="V108" s="22">
        <f t="shared" si="21"/>
        <v>124170</v>
      </c>
      <c r="W108" s="24" t="s">
        <v>55</v>
      </c>
      <c r="X108" s="25"/>
      <c r="Y108" s="26"/>
      <c r="Z108" s="26"/>
    </row>
    <row r="109" spans="1:26" ht="15.75" customHeight="1" x14ac:dyDescent="0.3">
      <c r="A109" s="13" t="s">
        <v>163</v>
      </c>
      <c r="B109" s="13" t="s">
        <v>107</v>
      </c>
      <c r="C109" s="13">
        <v>1</v>
      </c>
      <c r="D109" s="13">
        <v>67.22</v>
      </c>
      <c r="E109" s="13"/>
      <c r="F109" s="13"/>
      <c r="G109" s="14" t="s">
        <v>45</v>
      </c>
      <c r="H109" s="14" t="s">
        <v>95</v>
      </c>
      <c r="I109" s="13">
        <v>15.74</v>
      </c>
      <c r="J109" s="13">
        <f t="shared" si="13"/>
        <v>82.96</v>
      </c>
      <c r="K109" s="15">
        <v>143700</v>
      </c>
      <c r="L109" s="15">
        <f t="shared" si="14"/>
        <v>136515</v>
      </c>
      <c r="M109" s="15">
        <f t="shared" si="15"/>
        <v>27303</v>
      </c>
      <c r="N109" s="16">
        <f t="shared" si="16"/>
        <v>163818</v>
      </c>
      <c r="O109" s="17" t="s">
        <v>33</v>
      </c>
      <c r="P109" s="16">
        <v>3760</v>
      </c>
      <c r="Q109" s="16">
        <f t="shared" si="17"/>
        <v>752</v>
      </c>
      <c r="R109" s="16">
        <f t="shared" si="22"/>
        <v>4512</v>
      </c>
      <c r="S109" s="16">
        <v>5950</v>
      </c>
      <c r="T109" s="16">
        <f t="shared" si="19"/>
        <v>1190</v>
      </c>
      <c r="U109" s="16">
        <f t="shared" si="20"/>
        <v>7140</v>
      </c>
      <c r="V109" s="16">
        <f t="shared" si="21"/>
        <v>175470</v>
      </c>
      <c r="W109" s="18" t="s">
        <v>34</v>
      </c>
      <c r="X109" s="19"/>
    </row>
    <row r="110" spans="1:26" ht="15.75" customHeight="1" x14ac:dyDescent="0.3">
      <c r="A110" s="13" t="s">
        <v>164</v>
      </c>
      <c r="B110" s="13" t="s">
        <v>107</v>
      </c>
      <c r="C110" s="13">
        <v>0</v>
      </c>
      <c r="D110" s="13">
        <v>31.71</v>
      </c>
      <c r="E110" s="13"/>
      <c r="F110" s="13"/>
      <c r="G110" s="14" t="s">
        <v>120</v>
      </c>
      <c r="H110" s="14" t="s">
        <v>95</v>
      </c>
      <c r="I110" s="13">
        <v>6.85</v>
      </c>
      <c r="J110" s="13">
        <f t="shared" si="13"/>
        <v>38.56</v>
      </c>
      <c r="K110" s="15">
        <v>38500</v>
      </c>
      <c r="L110" s="15">
        <f t="shared" si="14"/>
        <v>36575</v>
      </c>
      <c r="M110" s="15">
        <f t="shared" si="15"/>
        <v>7315</v>
      </c>
      <c r="N110" s="16">
        <f t="shared" si="16"/>
        <v>43890</v>
      </c>
      <c r="O110" s="17" t="s">
        <v>121</v>
      </c>
      <c r="P110" s="16">
        <v>1930</v>
      </c>
      <c r="Q110" s="16">
        <f t="shared" si="17"/>
        <v>386</v>
      </c>
      <c r="R110" s="16">
        <f t="shared" si="22"/>
        <v>2316</v>
      </c>
      <c r="S110" s="16">
        <v>4560</v>
      </c>
      <c r="T110" s="16">
        <v>490.21</v>
      </c>
      <c r="U110" s="16">
        <f t="shared" si="20"/>
        <v>5050.21</v>
      </c>
      <c r="V110" s="16">
        <f t="shared" si="21"/>
        <v>51256.21</v>
      </c>
      <c r="W110" s="18" t="s">
        <v>34</v>
      </c>
      <c r="X110" s="19"/>
    </row>
    <row r="111" spans="1:26" ht="15.75" customHeight="1" x14ac:dyDescent="0.3">
      <c r="A111" s="13" t="s">
        <v>165</v>
      </c>
      <c r="B111" s="13" t="s">
        <v>107</v>
      </c>
      <c r="C111" s="13">
        <v>1</v>
      </c>
      <c r="D111" s="13">
        <v>66.36</v>
      </c>
      <c r="E111" s="13"/>
      <c r="F111" s="13"/>
      <c r="G111" s="14" t="s">
        <v>150</v>
      </c>
      <c r="H111" s="14" t="s">
        <v>95</v>
      </c>
      <c r="I111" s="13">
        <v>15.54</v>
      </c>
      <c r="J111" s="13">
        <f t="shared" si="13"/>
        <v>81.900000000000006</v>
      </c>
      <c r="K111" s="15">
        <v>141900</v>
      </c>
      <c r="L111" s="15">
        <f t="shared" si="14"/>
        <v>134805</v>
      </c>
      <c r="M111" s="15">
        <f t="shared" si="15"/>
        <v>26961</v>
      </c>
      <c r="N111" s="16">
        <f t="shared" si="16"/>
        <v>161766</v>
      </c>
      <c r="O111" s="17" t="s">
        <v>33</v>
      </c>
      <c r="P111" s="16">
        <v>3760</v>
      </c>
      <c r="Q111" s="16">
        <f t="shared" si="17"/>
        <v>752</v>
      </c>
      <c r="R111" s="16">
        <f t="shared" si="22"/>
        <v>4512</v>
      </c>
      <c r="S111" s="16">
        <v>5950</v>
      </c>
      <c r="T111" s="16">
        <f t="shared" ref="T111:T118" si="23">S111*20%</f>
        <v>1190</v>
      </c>
      <c r="U111" s="16">
        <f t="shared" si="20"/>
        <v>7140</v>
      </c>
      <c r="V111" s="16">
        <f t="shared" si="21"/>
        <v>173418</v>
      </c>
      <c r="W111" s="18" t="s">
        <v>34</v>
      </c>
      <c r="X111" s="19"/>
    </row>
    <row r="112" spans="1:26" ht="15.75" customHeight="1" x14ac:dyDescent="0.3">
      <c r="A112" s="13" t="s">
        <v>166</v>
      </c>
      <c r="B112" s="13" t="s">
        <v>107</v>
      </c>
      <c r="C112" s="13">
        <v>1</v>
      </c>
      <c r="D112" s="13">
        <v>63.79</v>
      </c>
      <c r="E112" s="13"/>
      <c r="F112" s="13"/>
      <c r="G112" s="14" t="s">
        <v>150</v>
      </c>
      <c r="H112" s="14" t="s">
        <v>95</v>
      </c>
      <c r="I112" s="13">
        <v>14.93</v>
      </c>
      <c r="J112" s="13">
        <f t="shared" si="13"/>
        <v>78.72</v>
      </c>
      <c r="K112" s="15">
        <v>136400</v>
      </c>
      <c r="L112" s="15">
        <f t="shared" si="14"/>
        <v>129580</v>
      </c>
      <c r="M112" s="15">
        <f t="shared" si="15"/>
        <v>25916</v>
      </c>
      <c r="N112" s="16">
        <f t="shared" si="16"/>
        <v>155496</v>
      </c>
      <c r="O112" s="17" t="s">
        <v>33</v>
      </c>
      <c r="P112" s="16">
        <v>3760</v>
      </c>
      <c r="Q112" s="16">
        <f t="shared" si="17"/>
        <v>752</v>
      </c>
      <c r="R112" s="16">
        <f t="shared" si="22"/>
        <v>4512</v>
      </c>
      <c r="S112" s="16">
        <v>5950</v>
      </c>
      <c r="T112" s="16">
        <f t="shared" si="23"/>
        <v>1190</v>
      </c>
      <c r="U112" s="16">
        <f t="shared" si="20"/>
        <v>7140</v>
      </c>
      <c r="V112" s="16">
        <f t="shared" si="21"/>
        <v>167148</v>
      </c>
      <c r="W112" s="18" t="s">
        <v>34</v>
      </c>
      <c r="X112" s="19"/>
    </row>
    <row r="113" spans="1:24" ht="15.75" customHeight="1" x14ac:dyDescent="0.3">
      <c r="A113" s="13" t="s">
        <v>167</v>
      </c>
      <c r="B113" s="13" t="s">
        <v>107</v>
      </c>
      <c r="C113" s="13">
        <v>1</v>
      </c>
      <c r="D113" s="13">
        <v>79.61</v>
      </c>
      <c r="E113" s="13"/>
      <c r="F113" s="13"/>
      <c r="G113" s="14" t="s">
        <v>168</v>
      </c>
      <c r="H113" s="14" t="s">
        <v>95</v>
      </c>
      <c r="I113" s="13">
        <v>18.64</v>
      </c>
      <c r="J113" s="13">
        <f t="shared" si="13"/>
        <v>98.25</v>
      </c>
      <c r="K113" s="15">
        <v>175300</v>
      </c>
      <c r="L113" s="15">
        <f t="shared" si="14"/>
        <v>166535</v>
      </c>
      <c r="M113" s="15">
        <f t="shared" si="15"/>
        <v>33307</v>
      </c>
      <c r="N113" s="16">
        <f t="shared" si="16"/>
        <v>199842</v>
      </c>
      <c r="O113" s="17" t="s">
        <v>33</v>
      </c>
      <c r="P113" s="16">
        <v>3760</v>
      </c>
      <c r="Q113" s="16">
        <f t="shared" si="17"/>
        <v>752</v>
      </c>
      <c r="R113" s="16">
        <f t="shared" si="22"/>
        <v>4512</v>
      </c>
      <c r="S113" s="16">
        <v>5950</v>
      </c>
      <c r="T113" s="16">
        <f t="shared" si="23"/>
        <v>1190</v>
      </c>
      <c r="U113" s="16">
        <f t="shared" si="20"/>
        <v>7140</v>
      </c>
      <c r="V113" s="16">
        <f t="shared" si="21"/>
        <v>211494</v>
      </c>
      <c r="W113" s="18" t="s">
        <v>34</v>
      </c>
      <c r="X113" s="19"/>
    </row>
    <row r="114" spans="1:24" ht="15.75" customHeight="1" x14ac:dyDescent="0.3">
      <c r="A114" s="13" t="s">
        <v>169</v>
      </c>
      <c r="B114" s="13" t="s">
        <v>107</v>
      </c>
      <c r="C114" s="13">
        <v>1</v>
      </c>
      <c r="D114" s="13">
        <v>79.34</v>
      </c>
      <c r="E114" s="13"/>
      <c r="F114" s="13"/>
      <c r="G114" s="14" t="s">
        <v>168</v>
      </c>
      <c r="H114" s="14" t="s">
        <v>95</v>
      </c>
      <c r="I114" s="13">
        <v>18.57</v>
      </c>
      <c r="J114" s="13">
        <f t="shared" si="13"/>
        <v>97.91</v>
      </c>
      <c r="K114" s="15">
        <v>174700</v>
      </c>
      <c r="L114" s="15">
        <f t="shared" si="14"/>
        <v>165965</v>
      </c>
      <c r="M114" s="15">
        <f t="shared" si="15"/>
        <v>33193</v>
      </c>
      <c r="N114" s="16">
        <f t="shared" si="16"/>
        <v>199158</v>
      </c>
      <c r="O114" s="17" t="s">
        <v>33</v>
      </c>
      <c r="P114" s="16">
        <v>3760</v>
      </c>
      <c r="Q114" s="16">
        <f t="shared" si="17"/>
        <v>752</v>
      </c>
      <c r="R114" s="16">
        <f t="shared" si="22"/>
        <v>4512</v>
      </c>
      <c r="S114" s="16">
        <v>5950</v>
      </c>
      <c r="T114" s="16">
        <f t="shared" si="23"/>
        <v>1190</v>
      </c>
      <c r="U114" s="16">
        <f t="shared" si="20"/>
        <v>7140</v>
      </c>
      <c r="V114" s="16">
        <f t="shared" si="21"/>
        <v>210810</v>
      </c>
      <c r="W114" s="18" t="s">
        <v>34</v>
      </c>
      <c r="X114" s="19"/>
    </row>
    <row r="115" spans="1:24" ht="15.75" customHeight="1" x14ac:dyDescent="0.3">
      <c r="A115" s="13" t="s">
        <v>170</v>
      </c>
      <c r="B115" s="13" t="s">
        <v>107</v>
      </c>
      <c r="C115" s="13">
        <v>1</v>
      </c>
      <c r="D115" s="13">
        <v>85.23</v>
      </c>
      <c r="E115" s="13"/>
      <c r="F115" s="13"/>
      <c r="G115" s="14" t="s">
        <v>80</v>
      </c>
      <c r="H115" s="14" t="s">
        <v>99</v>
      </c>
      <c r="I115" s="13">
        <v>18.420000000000002</v>
      </c>
      <c r="J115" s="13">
        <f t="shared" si="13"/>
        <v>103.65</v>
      </c>
      <c r="K115" s="15">
        <v>195900</v>
      </c>
      <c r="L115" s="15">
        <f t="shared" si="14"/>
        <v>186105</v>
      </c>
      <c r="M115" s="15">
        <f t="shared" si="15"/>
        <v>37221</v>
      </c>
      <c r="N115" s="16">
        <f t="shared" si="16"/>
        <v>223326</v>
      </c>
      <c r="O115" s="17" t="s">
        <v>33</v>
      </c>
      <c r="P115" s="16">
        <v>3760</v>
      </c>
      <c r="Q115" s="16">
        <f t="shared" si="17"/>
        <v>752</v>
      </c>
      <c r="R115" s="16">
        <f t="shared" si="22"/>
        <v>4512</v>
      </c>
      <c r="S115" s="16">
        <v>5950</v>
      </c>
      <c r="T115" s="16">
        <f t="shared" si="23"/>
        <v>1190</v>
      </c>
      <c r="U115" s="16">
        <f t="shared" si="20"/>
        <v>7140</v>
      </c>
      <c r="V115" s="16">
        <f t="shared" si="21"/>
        <v>234978</v>
      </c>
      <c r="W115" s="18" t="s">
        <v>34</v>
      </c>
      <c r="X115" s="19"/>
    </row>
    <row r="116" spans="1:24" ht="15.75" customHeight="1" x14ac:dyDescent="0.3">
      <c r="A116" s="13" t="s">
        <v>171</v>
      </c>
      <c r="B116" s="13" t="s">
        <v>107</v>
      </c>
      <c r="C116" s="13">
        <v>1</v>
      </c>
      <c r="D116" s="13">
        <v>65.95</v>
      </c>
      <c r="E116" s="13"/>
      <c r="F116" s="13"/>
      <c r="G116" s="14" t="s">
        <v>69</v>
      </c>
      <c r="H116" s="14" t="s">
        <v>99</v>
      </c>
      <c r="I116" s="13">
        <v>13.97</v>
      </c>
      <c r="J116" s="13">
        <f t="shared" si="13"/>
        <v>79.92</v>
      </c>
      <c r="K116" s="15">
        <v>157300</v>
      </c>
      <c r="L116" s="15">
        <f t="shared" si="14"/>
        <v>149435</v>
      </c>
      <c r="M116" s="15">
        <f t="shared" si="15"/>
        <v>29887</v>
      </c>
      <c r="N116" s="16">
        <f t="shared" si="16"/>
        <v>179322</v>
      </c>
      <c r="O116" s="17" t="s">
        <v>33</v>
      </c>
      <c r="P116" s="16">
        <v>3760</v>
      </c>
      <c r="Q116" s="16">
        <f t="shared" si="17"/>
        <v>752</v>
      </c>
      <c r="R116" s="16">
        <f t="shared" si="22"/>
        <v>4512</v>
      </c>
      <c r="S116" s="16">
        <v>5950</v>
      </c>
      <c r="T116" s="16">
        <f t="shared" si="23"/>
        <v>1190</v>
      </c>
      <c r="U116" s="16">
        <f t="shared" si="20"/>
        <v>7140</v>
      </c>
      <c r="V116" s="16">
        <f t="shared" si="21"/>
        <v>190974</v>
      </c>
      <c r="W116" s="18" t="s">
        <v>34</v>
      </c>
      <c r="X116" s="19"/>
    </row>
    <row r="117" spans="1:24" ht="15.75" customHeight="1" x14ac:dyDescent="0.3">
      <c r="A117" s="13" t="s">
        <v>172</v>
      </c>
      <c r="B117" s="13" t="s">
        <v>107</v>
      </c>
      <c r="C117" s="13">
        <v>1</v>
      </c>
      <c r="D117" s="13">
        <v>81.540000000000006</v>
      </c>
      <c r="E117" s="13"/>
      <c r="F117" s="13"/>
      <c r="G117" s="14" t="s">
        <v>168</v>
      </c>
      <c r="H117" s="14" t="s">
        <v>99</v>
      </c>
      <c r="I117" s="13">
        <v>17.97</v>
      </c>
      <c r="J117" s="13">
        <f t="shared" si="13"/>
        <v>99.51</v>
      </c>
      <c r="K117" s="15">
        <v>198500</v>
      </c>
      <c r="L117" s="15">
        <f t="shared" si="14"/>
        <v>188575</v>
      </c>
      <c r="M117" s="15">
        <f t="shared" si="15"/>
        <v>37715</v>
      </c>
      <c r="N117" s="16">
        <f t="shared" si="16"/>
        <v>226290</v>
      </c>
      <c r="O117" s="17" t="s">
        <v>33</v>
      </c>
      <c r="P117" s="16">
        <v>3760</v>
      </c>
      <c r="Q117" s="16">
        <f t="shared" si="17"/>
        <v>752</v>
      </c>
      <c r="R117" s="16">
        <f t="shared" si="22"/>
        <v>4512</v>
      </c>
      <c r="S117" s="16">
        <v>5950</v>
      </c>
      <c r="T117" s="16">
        <f t="shared" si="23"/>
        <v>1190</v>
      </c>
      <c r="U117" s="16">
        <f t="shared" si="20"/>
        <v>7140</v>
      </c>
      <c r="V117" s="16">
        <f t="shared" si="21"/>
        <v>237942</v>
      </c>
      <c r="W117" s="18" t="s">
        <v>34</v>
      </c>
      <c r="X117" s="19"/>
    </row>
    <row r="118" spans="1:24" ht="15.75" customHeight="1" x14ac:dyDescent="0.3">
      <c r="A118" s="13" t="s">
        <v>173</v>
      </c>
      <c r="B118" s="13" t="s">
        <v>107</v>
      </c>
      <c r="C118" s="13">
        <v>2</v>
      </c>
      <c r="D118" s="13">
        <v>159</v>
      </c>
      <c r="E118" s="13"/>
      <c r="F118" s="13"/>
      <c r="G118" s="14" t="s">
        <v>168</v>
      </c>
      <c r="H118" s="14" t="s">
        <v>99</v>
      </c>
      <c r="I118" s="13">
        <v>35.03</v>
      </c>
      <c r="J118" s="13">
        <f t="shared" si="13"/>
        <v>194.03</v>
      </c>
      <c r="K118" s="15">
        <v>448200</v>
      </c>
      <c r="L118" s="15">
        <f t="shared" si="14"/>
        <v>425790</v>
      </c>
      <c r="M118" s="15">
        <f t="shared" si="15"/>
        <v>85158</v>
      </c>
      <c r="N118" s="16">
        <f t="shared" si="16"/>
        <v>510948</v>
      </c>
      <c r="O118" s="17" t="s">
        <v>36</v>
      </c>
      <c r="P118" s="16">
        <v>4935</v>
      </c>
      <c r="Q118" s="16">
        <f t="shared" si="17"/>
        <v>987</v>
      </c>
      <c r="R118" s="16">
        <f t="shared" si="22"/>
        <v>5922</v>
      </c>
      <c r="S118" s="16">
        <v>5070</v>
      </c>
      <c r="T118" s="16">
        <f t="shared" si="23"/>
        <v>1014</v>
      </c>
      <c r="U118" s="16">
        <f t="shared" si="20"/>
        <v>6084</v>
      </c>
      <c r="V118" s="16">
        <f t="shared" si="21"/>
        <v>522954</v>
      </c>
      <c r="W118" s="18" t="s">
        <v>34</v>
      </c>
      <c r="X118" s="19"/>
    </row>
    <row r="119" spans="1:24" ht="15.75" customHeight="1" x14ac:dyDescent="0.3">
      <c r="A119" s="10" t="s">
        <v>0</v>
      </c>
      <c r="B119" s="59" t="s">
        <v>1</v>
      </c>
      <c r="C119" s="59" t="s">
        <v>2</v>
      </c>
      <c r="D119" s="10" t="s">
        <v>3</v>
      </c>
      <c r="E119" s="10" t="s">
        <v>3</v>
      </c>
      <c r="F119" s="10" t="s">
        <v>4</v>
      </c>
      <c r="G119" s="10" t="s">
        <v>5</v>
      </c>
      <c r="H119" s="59" t="s">
        <v>6</v>
      </c>
      <c r="I119" s="10" t="s">
        <v>7</v>
      </c>
      <c r="J119" s="10" t="s">
        <v>8</v>
      </c>
      <c r="K119" s="59" t="s">
        <v>9</v>
      </c>
      <c r="L119" s="10" t="s">
        <v>10</v>
      </c>
      <c r="M119" s="10" t="s">
        <v>11</v>
      </c>
      <c r="N119" s="59" t="s">
        <v>12</v>
      </c>
      <c r="O119" s="10"/>
      <c r="P119" s="10" t="s">
        <v>13</v>
      </c>
      <c r="Q119" s="10" t="s">
        <v>13</v>
      </c>
      <c r="R119" s="10" t="s">
        <v>13</v>
      </c>
      <c r="S119" s="10" t="s">
        <v>14</v>
      </c>
      <c r="T119" s="10" t="s">
        <v>14</v>
      </c>
      <c r="U119" s="10" t="s">
        <v>14</v>
      </c>
      <c r="V119" s="11" t="s">
        <v>15</v>
      </c>
      <c r="W119" s="61" t="s">
        <v>16</v>
      </c>
      <c r="X119" s="19"/>
    </row>
    <row r="120" spans="1:24" ht="15.75" customHeight="1" x14ac:dyDescent="0.3">
      <c r="A120" s="10" t="s">
        <v>17</v>
      </c>
      <c r="B120" s="60"/>
      <c r="C120" s="60"/>
      <c r="D120" s="10" t="s">
        <v>174</v>
      </c>
      <c r="E120" s="10" t="s">
        <v>175</v>
      </c>
      <c r="F120" s="10" t="s">
        <v>176</v>
      </c>
      <c r="G120" s="10"/>
      <c r="H120" s="60"/>
      <c r="I120" s="10" t="s">
        <v>177</v>
      </c>
      <c r="J120" s="10" t="s">
        <v>178</v>
      </c>
      <c r="K120" s="60"/>
      <c r="L120" s="10"/>
      <c r="M120" s="12">
        <v>0.2</v>
      </c>
      <c r="N120" s="60"/>
      <c r="O120" s="10" t="s">
        <v>23</v>
      </c>
      <c r="P120" s="10" t="s">
        <v>24</v>
      </c>
      <c r="Q120" s="10" t="s">
        <v>25</v>
      </c>
      <c r="R120" s="10" t="s">
        <v>26</v>
      </c>
      <c r="S120" s="10" t="s">
        <v>24</v>
      </c>
      <c r="T120" s="10" t="s">
        <v>25</v>
      </c>
      <c r="U120" s="10" t="s">
        <v>27</v>
      </c>
      <c r="V120" s="11" t="s">
        <v>28</v>
      </c>
      <c r="W120" s="60"/>
      <c r="X120" s="19"/>
    </row>
    <row r="121" spans="1:24" ht="15.75" hidden="1" customHeight="1" x14ac:dyDescent="0.3">
      <c r="A121" s="13" t="s">
        <v>179</v>
      </c>
      <c r="B121" s="13" t="s">
        <v>180</v>
      </c>
      <c r="C121" s="13">
        <v>0</v>
      </c>
      <c r="D121" s="13">
        <v>31.77</v>
      </c>
      <c r="E121" s="13"/>
      <c r="F121" s="13"/>
      <c r="G121" s="14" t="s">
        <v>181</v>
      </c>
      <c r="H121" s="14" t="s">
        <v>46</v>
      </c>
      <c r="I121" s="13">
        <v>7.69</v>
      </c>
      <c r="J121" s="13">
        <f t="shared" ref="J121:J158" si="24">SUM(D121:I121)</f>
        <v>39.46</v>
      </c>
      <c r="K121" s="32"/>
      <c r="L121" s="32"/>
      <c r="M121" s="32"/>
      <c r="N121" s="17"/>
      <c r="O121" s="17" t="s">
        <v>57</v>
      </c>
      <c r="P121" s="17"/>
      <c r="Q121" s="17"/>
      <c r="R121" s="17"/>
      <c r="S121" s="17">
        <v>2451.0500000000002</v>
      </c>
      <c r="T121" s="17">
        <f t="shared" ref="T121:T158" si="25">S121*20%</f>
        <v>490.21000000000004</v>
      </c>
      <c r="U121" s="17">
        <f t="shared" ref="U121:U158" si="26">S121+T121</f>
        <v>2941.26</v>
      </c>
      <c r="V121" s="45" t="e">
        <f t="shared" ref="V121:V122" si="27">N121+#REF!+U121</f>
        <v>#REF!</v>
      </c>
      <c r="W121" s="46" t="s">
        <v>182</v>
      </c>
      <c r="X121" s="19"/>
    </row>
    <row r="122" spans="1:24" ht="15.75" hidden="1" customHeight="1" x14ac:dyDescent="0.3">
      <c r="A122" s="13" t="s">
        <v>183</v>
      </c>
      <c r="B122" s="13" t="s">
        <v>180</v>
      </c>
      <c r="C122" s="13">
        <v>0</v>
      </c>
      <c r="D122" s="13">
        <v>31.98</v>
      </c>
      <c r="E122" s="13"/>
      <c r="F122" s="13"/>
      <c r="G122" s="14" t="s">
        <v>181</v>
      </c>
      <c r="H122" s="14" t="s">
        <v>46</v>
      </c>
      <c r="I122" s="13">
        <v>7.74</v>
      </c>
      <c r="J122" s="13">
        <f t="shared" si="24"/>
        <v>39.72</v>
      </c>
      <c r="K122" s="32"/>
      <c r="L122" s="32"/>
      <c r="M122" s="32"/>
      <c r="N122" s="17"/>
      <c r="O122" s="17" t="s">
        <v>57</v>
      </c>
      <c r="P122" s="17"/>
      <c r="Q122" s="17"/>
      <c r="R122" s="17"/>
      <c r="S122" s="17">
        <v>2451.0500000000002</v>
      </c>
      <c r="T122" s="17">
        <f t="shared" si="25"/>
        <v>490.21000000000004</v>
      </c>
      <c r="U122" s="17">
        <f t="shared" si="26"/>
        <v>2941.26</v>
      </c>
      <c r="V122" s="45" t="e">
        <f t="shared" si="27"/>
        <v>#REF!</v>
      </c>
      <c r="W122" s="31" t="s">
        <v>55</v>
      </c>
      <c r="X122" s="19"/>
    </row>
    <row r="123" spans="1:24" ht="15.75" hidden="1" customHeight="1" x14ac:dyDescent="0.3">
      <c r="A123" s="13" t="s">
        <v>184</v>
      </c>
      <c r="B123" s="13" t="s">
        <v>180</v>
      </c>
      <c r="C123" s="13">
        <v>1</v>
      </c>
      <c r="D123" s="13">
        <v>70.38</v>
      </c>
      <c r="E123" s="13"/>
      <c r="F123" s="13"/>
      <c r="G123" s="14" t="s">
        <v>181</v>
      </c>
      <c r="H123" s="14" t="s">
        <v>46</v>
      </c>
      <c r="I123" s="13">
        <v>17.04</v>
      </c>
      <c r="J123" s="13">
        <f t="shared" si="24"/>
        <v>87.419999999999987</v>
      </c>
      <c r="K123" s="15">
        <v>92500</v>
      </c>
      <c r="L123" s="15"/>
      <c r="M123" s="15">
        <f>K123*20%</f>
        <v>18500</v>
      </c>
      <c r="N123" s="16">
        <f>SUM(K123:M123)</f>
        <v>111000</v>
      </c>
      <c r="O123" s="17" t="s">
        <v>33</v>
      </c>
      <c r="P123" s="16">
        <v>3760</v>
      </c>
      <c r="Q123" s="16">
        <f t="shared" ref="Q123:Q158" si="28">P123*20%</f>
        <v>752</v>
      </c>
      <c r="R123" s="16">
        <f t="shared" ref="R123:R158" si="29">P123+Q123</f>
        <v>4512</v>
      </c>
      <c r="S123" s="16">
        <v>3070</v>
      </c>
      <c r="T123" s="16">
        <f t="shared" si="25"/>
        <v>614</v>
      </c>
      <c r="U123" s="16">
        <f t="shared" si="26"/>
        <v>3684</v>
      </c>
      <c r="V123" s="16">
        <f t="shared" ref="V123:V158" si="30">N123+R123+U123</f>
        <v>119196</v>
      </c>
      <c r="W123" s="31" t="s">
        <v>55</v>
      </c>
      <c r="X123" s="19"/>
    </row>
    <row r="124" spans="1:24" ht="15.75" hidden="1" customHeight="1" x14ac:dyDescent="0.3">
      <c r="A124" s="13" t="s">
        <v>185</v>
      </c>
      <c r="B124" s="13" t="s">
        <v>180</v>
      </c>
      <c r="C124" s="13">
        <v>0</v>
      </c>
      <c r="D124" s="13">
        <v>25.53</v>
      </c>
      <c r="E124" s="13"/>
      <c r="F124" s="13"/>
      <c r="G124" s="14" t="s">
        <v>120</v>
      </c>
      <c r="H124" s="14" t="s">
        <v>46</v>
      </c>
      <c r="I124" s="13">
        <v>5.71</v>
      </c>
      <c r="J124" s="13">
        <f t="shared" si="24"/>
        <v>31.240000000000002</v>
      </c>
      <c r="K124" s="15"/>
      <c r="L124" s="15"/>
      <c r="M124" s="15"/>
      <c r="N124" s="16"/>
      <c r="O124" s="17" t="s">
        <v>121</v>
      </c>
      <c r="P124" s="16">
        <v>3760</v>
      </c>
      <c r="Q124" s="16">
        <f t="shared" si="28"/>
        <v>752</v>
      </c>
      <c r="R124" s="16">
        <f t="shared" si="29"/>
        <v>4512</v>
      </c>
      <c r="S124" s="16">
        <v>2750.26</v>
      </c>
      <c r="T124" s="16">
        <f t="shared" si="25"/>
        <v>550.05200000000002</v>
      </c>
      <c r="U124" s="16">
        <f t="shared" si="26"/>
        <v>3300.3120000000004</v>
      </c>
      <c r="V124" s="16">
        <f t="shared" si="30"/>
        <v>7812.3119999999999</v>
      </c>
      <c r="W124" s="31" t="s">
        <v>55</v>
      </c>
      <c r="X124" s="19"/>
    </row>
    <row r="125" spans="1:24" ht="15.75" hidden="1" customHeight="1" x14ac:dyDescent="0.3">
      <c r="A125" s="13" t="s">
        <v>186</v>
      </c>
      <c r="B125" s="13" t="s">
        <v>180</v>
      </c>
      <c r="C125" s="13">
        <v>1</v>
      </c>
      <c r="D125" s="13">
        <v>49.76</v>
      </c>
      <c r="E125" s="13"/>
      <c r="F125" s="13"/>
      <c r="G125" s="14" t="s">
        <v>120</v>
      </c>
      <c r="H125" s="14" t="s">
        <v>46</v>
      </c>
      <c r="I125" s="13">
        <v>12.05</v>
      </c>
      <c r="J125" s="13">
        <f t="shared" si="24"/>
        <v>61.81</v>
      </c>
      <c r="K125" s="15"/>
      <c r="L125" s="15"/>
      <c r="M125" s="15"/>
      <c r="N125" s="16"/>
      <c r="O125" s="17" t="s">
        <v>33</v>
      </c>
      <c r="P125" s="16">
        <v>3760</v>
      </c>
      <c r="Q125" s="16">
        <f t="shared" si="28"/>
        <v>752</v>
      </c>
      <c r="R125" s="16">
        <f t="shared" si="29"/>
        <v>4512</v>
      </c>
      <c r="S125" s="16">
        <v>2588.2799999999997</v>
      </c>
      <c r="T125" s="16">
        <f t="shared" si="25"/>
        <v>517.65599999999995</v>
      </c>
      <c r="U125" s="16">
        <f t="shared" si="26"/>
        <v>3105.9359999999997</v>
      </c>
      <c r="V125" s="16">
        <f t="shared" si="30"/>
        <v>7617.9359999999997</v>
      </c>
      <c r="W125" s="31" t="s">
        <v>55</v>
      </c>
      <c r="X125" s="19"/>
    </row>
    <row r="126" spans="1:24" ht="15.75" customHeight="1" x14ac:dyDescent="0.3">
      <c r="A126" s="13" t="s">
        <v>187</v>
      </c>
      <c r="B126" s="13" t="s">
        <v>180</v>
      </c>
      <c r="C126" s="13">
        <v>1</v>
      </c>
      <c r="D126" s="13">
        <v>69.03</v>
      </c>
      <c r="E126" s="13"/>
      <c r="F126" s="13"/>
      <c r="G126" s="14" t="s">
        <v>181</v>
      </c>
      <c r="H126" s="14" t="s">
        <v>46</v>
      </c>
      <c r="I126" s="13">
        <v>16.72</v>
      </c>
      <c r="J126" s="13">
        <f t="shared" si="24"/>
        <v>85.75</v>
      </c>
      <c r="K126" s="15">
        <v>91000</v>
      </c>
      <c r="L126" s="15">
        <f t="shared" ref="L126:L158" si="31">K126*0.95</f>
        <v>86450</v>
      </c>
      <c r="M126" s="15">
        <f t="shared" ref="M126:M158" si="32">L126*20%</f>
        <v>17290</v>
      </c>
      <c r="N126" s="16">
        <f t="shared" ref="N126:N158" si="33">L126+M126</f>
        <v>103740</v>
      </c>
      <c r="O126" s="17" t="s">
        <v>33</v>
      </c>
      <c r="P126" s="16">
        <v>3760</v>
      </c>
      <c r="Q126" s="16">
        <f t="shared" si="28"/>
        <v>752</v>
      </c>
      <c r="R126" s="16">
        <f t="shared" si="29"/>
        <v>4512</v>
      </c>
      <c r="S126" s="16">
        <v>4750</v>
      </c>
      <c r="T126" s="16">
        <f t="shared" si="25"/>
        <v>950</v>
      </c>
      <c r="U126" s="16">
        <f t="shared" si="26"/>
        <v>5700</v>
      </c>
      <c r="V126" s="16">
        <f t="shared" si="30"/>
        <v>113952</v>
      </c>
      <c r="W126" s="18" t="s">
        <v>34</v>
      </c>
      <c r="X126" s="19"/>
    </row>
    <row r="127" spans="1:24" ht="15.75" customHeight="1" x14ac:dyDescent="0.3">
      <c r="A127" s="35" t="s">
        <v>188</v>
      </c>
      <c r="B127" s="35" t="s">
        <v>180</v>
      </c>
      <c r="C127" s="35">
        <v>1</v>
      </c>
      <c r="D127" s="35">
        <v>63.85</v>
      </c>
      <c r="E127" s="35"/>
      <c r="F127" s="35"/>
      <c r="G127" s="36" t="s">
        <v>189</v>
      </c>
      <c r="H127" s="36" t="s">
        <v>63</v>
      </c>
      <c r="I127" s="35">
        <v>14.95</v>
      </c>
      <c r="J127" s="35">
        <f t="shared" si="24"/>
        <v>78.8</v>
      </c>
      <c r="K127" s="37">
        <v>112000</v>
      </c>
      <c r="L127" s="29">
        <f t="shared" si="31"/>
        <v>106400</v>
      </c>
      <c r="M127" s="37">
        <f t="shared" si="32"/>
        <v>21280</v>
      </c>
      <c r="N127" s="37">
        <f t="shared" si="33"/>
        <v>127680</v>
      </c>
      <c r="O127" s="38" t="s">
        <v>33</v>
      </c>
      <c r="P127" s="37">
        <v>3760</v>
      </c>
      <c r="Q127" s="37">
        <f t="shared" si="28"/>
        <v>752</v>
      </c>
      <c r="R127" s="37">
        <f t="shared" si="29"/>
        <v>4512</v>
      </c>
      <c r="S127" s="37">
        <v>4750</v>
      </c>
      <c r="T127" s="37">
        <f t="shared" si="25"/>
        <v>950</v>
      </c>
      <c r="U127" s="37">
        <f t="shared" si="26"/>
        <v>5700</v>
      </c>
      <c r="V127" s="37">
        <f t="shared" si="30"/>
        <v>137892</v>
      </c>
      <c r="W127" s="39" t="s">
        <v>34</v>
      </c>
      <c r="X127" s="19"/>
    </row>
    <row r="128" spans="1:24" ht="15.75" customHeight="1" x14ac:dyDescent="0.3">
      <c r="A128" s="13" t="s">
        <v>190</v>
      </c>
      <c r="B128" s="13" t="s">
        <v>180</v>
      </c>
      <c r="C128" s="13">
        <v>1</v>
      </c>
      <c r="D128" s="13">
        <v>69.180000000000007</v>
      </c>
      <c r="E128" s="13"/>
      <c r="F128" s="13"/>
      <c r="G128" s="14" t="s">
        <v>191</v>
      </c>
      <c r="H128" s="14" t="s">
        <v>63</v>
      </c>
      <c r="I128" s="13">
        <v>16.04</v>
      </c>
      <c r="J128" s="13">
        <f t="shared" si="24"/>
        <v>85.22</v>
      </c>
      <c r="K128" s="15">
        <v>119000</v>
      </c>
      <c r="L128" s="15">
        <f t="shared" si="31"/>
        <v>113050</v>
      </c>
      <c r="M128" s="15">
        <f t="shared" si="32"/>
        <v>22610</v>
      </c>
      <c r="N128" s="16">
        <f t="shared" si="33"/>
        <v>135660</v>
      </c>
      <c r="O128" s="17" t="s">
        <v>33</v>
      </c>
      <c r="P128" s="16">
        <v>3760</v>
      </c>
      <c r="Q128" s="16">
        <f t="shared" si="28"/>
        <v>752</v>
      </c>
      <c r="R128" s="16">
        <f t="shared" si="29"/>
        <v>4512</v>
      </c>
      <c r="S128" s="16">
        <v>4750</v>
      </c>
      <c r="T128" s="16">
        <f t="shared" si="25"/>
        <v>950</v>
      </c>
      <c r="U128" s="16">
        <f t="shared" si="26"/>
        <v>5700</v>
      </c>
      <c r="V128" s="16">
        <f t="shared" si="30"/>
        <v>145872</v>
      </c>
      <c r="W128" s="18" t="s">
        <v>34</v>
      </c>
      <c r="X128" s="19"/>
    </row>
    <row r="129" spans="1:24" ht="15.75" customHeight="1" x14ac:dyDescent="0.3">
      <c r="A129" s="13" t="s">
        <v>192</v>
      </c>
      <c r="B129" s="13" t="s">
        <v>180</v>
      </c>
      <c r="C129" s="13">
        <v>1</v>
      </c>
      <c r="D129" s="13">
        <v>66.62</v>
      </c>
      <c r="E129" s="13"/>
      <c r="F129" s="13"/>
      <c r="G129" s="14" t="s">
        <v>189</v>
      </c>
      <c r="H129" s="14" t="s">
        <v>63</v>
      </c>
      <c r="I129" s="13">
        <v>15.3</v>
      </c>
      <c r="J129" s="13">
        <f t="shared" si="24"/>
        <v>81.92</v>
      </c>
      <c r="K129" s="15">
        <v>117000</v>
      </c>
      <c r="L129" s="15">
        <f t="shared" si="31"/>
        <v>111150</v>
      </c>
      <c r="M129" s="15">
        <f t="shared" si="32"/>
        <v>22230</v>
      </c>
      <c r="N129" s="16">
        <f t="shared" si="33"/>
        <v>133380</v>
      </c>
      <c r="O129" s="17" t="s">
        <v>33</v>
      </c>
      <c r="P129" s="16">
        <v>3760</v>
      </c>
      <c r="Q129" s="16">
        <f t="shared" si="28"/>
        <v>752</v>
      </c>
      <c r="R129" s="16">
        <f t="shared" si="29"/>
        <v>4512</v>
      </c>
      <c r="S129" s="16">
        <v>4750</v>
      </c>
      <c r="T129" s="16">
        <f t="shared" si="25"/>
        <v>950</v>
      </c>
      <c r="U129" s="16">
        <f t="shared" si="26"/>
        <v>5700</v>
      </c>
      <c r="V129" s="16">
        <f t="shared" si="30"/>
        <v>143592</v>
      </c>
      <c r="W129" s="18" t="s">
        <v>34</v>
      </c>
      <c r="X129" s="19"/>
    </row>
    <row r="130" spans="1:24" ht="15.75" customHeight="1" x14ac:dyDescent="0.3">
      <c r="A130" s="35" t="s">
        <v>193</v>
      </c>
      <c r="B130" s="35" t="s">
        <v>180</v>
      </c>
      <c r="C130" s="35">
        <v>0</v>
      </c>
      <c r="D130" s="35">
        <v>31.25</v>
      </c>
      <c r="E130" s="35"/>
      <c r="F130" s="35"/>
      <c r="G130" s="36" t="s">
        <v>120</v>
      </c>
      <c r="H130" s="36" t="s">
        <v>63</v>
      </c>
      <c r="I130" s="35">
        <v>7.18</v>
      </c>
      <c r="J130" s="35">
        <f t="shared" si="24"/>
        <v>38.43</v>
      </c>
      <c r="K130" s="37"/>
      <c r="L130" s="29">
        <f t="shared" si="31"/>
        <v>0</v>
      </c>
      <c r="M130" s="29">
        <f t="shared" si="32"/>
        <v>0</v>
      </c>
      <c r="N130" s="37">
        <f t="shared" si="33"/>
        <v>0</v>
      </c>
      <c r="O130" s="38" t="s">
        <v>121</v>
      </c>
      <c r="P130" s="37">
        <v>3760</v>
      </c>
      <c r="Q130" s="37">
        <f t="shared" si="28"/>
        <v>752</v>
      </c>
      <c r="R130" s="37">
        <f t="shared" si="29"/>
        <v>4512</v>
      </c>
      <c r="S130" s="37">
        <v>4750</v>
      </c>
      <c r="T130" s="37">
        <f t="shared" si="25"/>
        <v>950</v>
      </c>
      <c r="U130" s="37">
        <f t="shared" si="26"/>
        <v>5700</v>
      </c>
      <c r="V130" s="37">
        <f t="shared" si="30"/>
        <v>10212</v>
      </c>
      <c r="W130" s="31" t="s">
        <v>55</v>
      </c>
      <c r="X130" s="19"/>
    </row>
    <row r="131" spans="1:24" ht="15.75" customHeight="1" x14ac:dyDescent="0.3">
      <c r="A131" s="13" t="s">
        <v>194</v>
      </c>
      <c r="B131" s="13" t="s">
        <v>180</v>
      </c>
      <c r="C131" s="13">
        <v>1</v>
      </c>
      <c r="D131" s="13">
        <v>74.97</v>
      </c>
      <c r="E131" s="13"/>
      <c r="F131" s="13"/>
      <c r="G131" s="14" t="s">
        <v>191</v>
      </c>
      <c r="H131" s="14" t="s">
        <v>63</v>
      </c>
      <c r="I131" s="13">
        <v>17.21</v>
      </c>
      <c r="J131" s="13">
        <f t="shared" si="24"/>
        <v>92.18</v>
      </c>
      <c r="K131" s="15">
        <v>126500</v>
      </c>
      <c r="L131" s="15">
        <f t="shared" si="31"/>
        <v>120175</v>
      </c>
      <c r="M131" s="15">
        <f t="shared" si="32"/>
        <v>24035</v>
      </c>
      <c r="N131" s="16">
        <f t="shared" si="33"/>
        <v>144210</v>
      </c>
      <c r="O131" s="17" t="s">
        <v>33</v>
      </c>
      <c r="P131" s="16">
        <v>3760</v>
      </c>
      <c r="Q131" s="16">
        <f t="shared" si="28"/>
        <v>752</v>
      </c>
      <c r="R131" s="16">
        <f t="shared" si="29"/>
        <v>4512</v>
      </c>
      <c r="S131" s="16">
        <v>4750</v>
      </c>
      <c r="T131" s="16">
        <f t="shared" si="25"/>
        <v>950</v>
      </c>
      <c r="U131" s="16">
        <f t="shared" si="26"/>
        <v>5700</v>
      </c>
      <c r="V131" s="16">
        <f t="shared" si="30"/>
        <v>154422</v>
      </c>
      <c r="W131" s="18" t="s">
        <v>34</v>
      </c>
      <c r="X131" s="19"/>
    </row>
    <row r="132" spans="1:24" ht="15.75" customHeight="1" x14ac:dyDescent="0.3">
      <c r="A132" s="13" t="s">
        <v>195</v>
      </c>
      <c r="B132" s="13" t="s">
        <v>180</v>
      </c>
      <c r="C132" s="13">
        <v>1</v>
      </c>
      <c r="D132" s="13">
        <v>53.96</v>
      </c>
      <c r="E132" s="13"/>
      <c r="F132" s="13"/>
      <c r="G132" s="14" t="s">
        <v>120</v>
      </c>
      <c r="H132" s="14" t="s">
        <v>63</v>
      </c>
      <c r="I132" s="13">
        <v>11.9</v>
      </c>
      <c r="J132" s="13">
        <f t="shared" si="24"/>
        <v>65.86</v>
      </c>
      <c r="K132" s="15">
        <v>70500</v>
      </c>
      <c r="L132" s="15">
        <f t="shared" si="31"/>
        <v>66975</v>
      </c>
      <c r="M132" s="15">
        <f t="shared" si="32"/>
        <v>13395</v>
      </c>
      <c r="N132" s="16">
        <f t="shared" si="33"/>
        <v>80370</v>
      </c>
      <c r="O132" s="17" t="s">
        <v>33</v>
      </c>
      <c r="P132" s="16">
        <v>3760</v>
      </c>
      <c r="Q132" s="16">
        <f t="shared" si="28"/>
        <v>752</v>
      </c>
      <c r="R132" s="16">
        <f t="shared" si="29"/>
        <v>4512</v>
      </c>
      <c r="S132" s="16">
        <v>4750</v>
      </c>
      <c r="T132" s="16">
        <f t="shared" si="25"/>
        <v>950</v>
      </c>
      <c r="U132" s="16">
        <f t="shared" si="26"/>
        <v>5700</v>
      </c>
      <c r="V132" s="16">
        <f t="shared" si="30"/>
        <v>90582</v>
      </c>
      <c r="W132" s="18" t="s">
        <v>34</v>
      </c>
      <c r="X132" s="19"/>
    </row>
    <row r="133" spans="1:24" ht="15.75" customHeight="1" x14ac:dyDescent="0.3">
      <c r="A133" s="13" t="s">
        <v>196</v>
      </c>
      <c r="B133" s="13" t="s">
        <v>180</v>
      </c>
      <c r="C133" s="13">
        <v>1</v>
      </c>
      <c r="D133" s="13">
        <v>58.58</v>
      </c>
      <c r="E133" s="13"/>
      <c r="F133" s="13"/>
      <c r="G133" s="14" t="s">
        <v>120</v>
      </c>
      <c r="H133" s="14" t="s">
        <v>63</v>
      </c>
      <c r="I133" s="13">
        <v>12.92</v>
      </c>
      <c r="J133" s="13">
        <f t="shared" si="24"/>
        <v>71.5</v>
      </c>
      <c r="K133" s="15">
        <v>72000</v>
      </c>
      <c r="L133" s="15">
        <f t="shared" si="31"/>
        <v>68400</v>
      </c>
      <c r="M133" s="15">
        <f t="shared" si="32"/>
        <v>13680</v>
      </c>
      <c r="N133" s="16">
        <f t="shared" si="33"/>
        <v>82080</v>
      </c>
      <c r="O133" s="17" t="s">
        <v>33</v>
      </c>
      <c r="P133" s="16">
        <v>3760</v>
      </c>
      <c r="Q133" s="16">
        <f t="shared" si="28"/>
        <v>752</v>
      </c>
      <c r="R133" s="16">
        <f t="shared" si="29"/>
        <v>4512</v>
      </c>
      <c r="S133" s="16">
        <v>4750</v>
      </c>
      <c r="T133" s="16">
        <f t="shared" si="25"/>
        <v>950</v>
      </c>
      <c r="U133" s="16">
        <f t="shared" si="26"/>
        <v>5700</v>
      </c>
      <c r="V133" s="16">
        <f t="shared" si="30"/>
        <v>92292</v>
      </c>
      <c r="W133" s="18" t="s">
        <v>34</v>
      </c>
      <c r="X133" s="19"/>
    </row>
    <row r="134" spans="1:24" ht="15.75" customHeight="1" x14ac:dyDescent="0.3">
      <c r="A134" s="13" t="s">
        <v>197</v>
      </c>
      <c r="B134" s="13" t="s">
        <v>180</v>
      </c>
      <c r="C134" s="13">
        <v>1</v>
      </c>
      <c r="D134" s="13">
        <v>63.73</v>
      </c>
      <c r="E134" s="13"/>
      <c r="F134" s="13"/>
      <c r="G134" s="14" t="s">
        <v>198</v>
      </c>
      <c r="H134" s="14" t="s">
        <v>76</v>
      </c>
      <c r="I134" s="13">
        <v>14.92</v>
      </c>
      <c r="J134" s="13">
        <f t="shared" si="24"/>
        <v>78.649999999999991</v>
      </c>
      <c r="K134" s="15">
        <v>124500</v>
      </c>
      <c r="L134" s="15">
        <f t="shared" si="31"/>
        <v>118275</v>
      </c>
      <c r="M134" s="15">
        <f t="shared" si="32"/>
        <v>23655</v>
      </c>
      <c r="N134" s="16">
        <f t="shared" si="33"/>
        <v>141930</v>
      </c>
      <c r="O134" s="17" t="s">
        <v>33</v>
      </c>
      <c r="P134" s="16">
        <v>3760</v>
      </c>
      <c r="Q134" s="16">
        <f t="shared" si="28"/>
        <v>752</v>
      </c>
      <c r="R134" s="16">
        <f t="shared" si="29"/>
        <v>4512</v>
      </c>
      <c r="S134" s="16">
        <v>4750</v>
      </c>
      <c r="T134" s="16">
        <f t="shared" si="25"/>
        <v>950</v>
      </c>
      <c r="U134" s="16">
        <f t="shared" si="26"/>
        <v>5700</v>
      </c>
      <c r="V134" s="16">
        <f t="shared" si="30"/>
        <v>152142</v>
      </c>
      <c r="W134" s="18" t="s">
        <v>34</v>
      </c>
      <c r="X134" s="19"/>
    </row>
    <row r="135" spans="1:24" ht="15.75" customHeight="1" x14ac:dyDescent="0.3">
      <c r="A135" s="13" t="s">
        <v>199</v>
      </c>
      <c r="B135" s="13" t="s">
        <v>180</v>
      </c>
      <c r="C135" s="13">
        <v>1</v>
      </c>
      <c r="D135" s="13">
        <v>69.180000000000007</v>
      </c>
      <c r="E135" s="13"/>
      <c r="F135" s="13"/>
      <c r="G135" s="14" t="s">
        <v>191</v>
      </c>
      <c r="H135" s="14" t="s">
        <v>76</v>
      </c>
      <c r="I135" s="13">
        <v>16.04</v>
      </c>
      <c r="J135" s="13">
        <f t="shared" si="24"/>
        <v>85.22</v>
      </c>
      <c r="K135" s="15">
        <v>130500</v>
      </c>
      <c r="L135" s="15">
        <f t="shared" si="31"/>
        <v>123975</v>
      </c>
      <c r="M135" s="15">
        <f t="shared" si="32"/>
        <v>24795</v>
      </c>
      <c r="N135" s="16">
        <f t="shared" si="33"/>
        <v>148770</v>
      </c>
      <c r="O135" s="17" t="s">
        <v>33</v>
      </c>
      <c r="P135" s="16">
        <v>3760</v>
      </c>
      <c r="Q135" s="16">
        <f t="shared" si="28"/>
        <v>752</v>
      </c>
      <c r="R135" s="16">
        <f t="shared" si="29"/>
        <v>4512</v>
      </c>
      <c r="S135" s="16">
        <v>4750</v>
      </c>
      <c r="T135" s="16">
        <f t="shared" si="25"/>
        <v>950</v>
      </c>
      <c r="U135" s="16">
        <f t="shared" si="26"/>
        <v>5700</v>
      </c>
      <c r="V135" s="16">
        <f t="shared" si="30"/>
        <v>158982</v>
      </c>
      <c r="W135" s="18" t="s">
        <v>34</v>
      </c>
      <c r="X135" s="19"/>
    </row>
    <row r="136" spans="1:24" ht="15.75" customHeight="1" x14ac:dyDescent="0.3">
      <c r="A136" s="35" t="s">
        <v>200</v>
      </c>
      <c r="B136" s="35" t="s">
        <v>180</v>
      </c>
      <c r="C136" s="35">
        <v>0</v>
      </c>
      <c r="D136" s="35">
        <v>31.25</v>
      </c>
      <c r="E136" s="35"/>
      <c r="F136" s="35"/>
      <c r="G136" s="36" t="s">
        <v>120</v>
      </c>
      <c r="H136" s="36" t="s">
        <v>76</v>
      </c>
      <c r="I136" s="35">
        <v>7.18</v>
      </c>
      <c r="J136" s="35">
        <f t="shared" si="24"/>
        <v>38.43</v>
      </c>
      <c r="K136" s="37"/>
      <c r="L136" s="29">
        <f t="shared" si="31"/>
        <v>0</v>
      </c>
      <c r="M136" s="29">
        <f t="shared" si="32"/>
        <v>0</v>
      </c>
      <c r="N136" s="37">
        <f t="shared" si="33"/>
        <v>0</v>
      </c>
      <c r="O136" s="38" t="s">
        <v>121</v>
      </c>
      <c r="P136" s="37">
        <v>3760</v>
      </c>
      <c r="Q136" s="37">
        <f t="shared" si="28"/>
        <v>752</v>
      </c>
      <c r="R136" s="37">
        <f t="shared" si="29"/>
        <v>4512</v>
      </c>
      <c r="S136" s="37">
        <v>4750</v>
      </c>
      <c r="T136" s="37">
        <f t="shared" si="25"/>
        <v>950</v>
      </c>
      <c r="U136" s="37">
        <f t="shared" si="26"/>
        <v>5700</v>
      </c>
      <c r="V136" s="37">
        <f t="shared" si="30"/>
        <v>10212</v>
      </c>
      <c r="W136" s="31" t="s">
        <v>55</v>
      </c>
      <c r="X136" s="19"/>
    </row>
    <row r="137" spans="1:24" ht="15.75" customHeight="1" x14ac:dyDescent="0.3">
      <c r="A137" s="13" t="s">
        <v>201</v>
      </c>
      <c r="B137" s="13" t="s">
        <v>180</v>
      </c>
      <c r="C137" s="13">
        <v>1</v>
      </c>
      <c r="D137" s="13">
        <v>66.38</v>
      </c>
      <c r="E137" s="13"/>
      <c r="F137" s="13"/>
      <c r="G137" s="14" t="s">
        <v>191</v>
      </c>
      <c r="H137" s="14" t="s">
        <v>76</v>
      </c>
      <c r="I137" s="13">
        <v>15.24</v>
      </c>
      <c r="J137" s="13">
        <f t="shared" si="24"/>
        <v>81.61999999999999</v>
      </c>
      <c r="K137" s="15">
        <v>129500</v>
      </c>
      <c r="L137" s="15">
        <f t="shared" si="31"/>
        <v>123025</v>
      </c>
      <c r="M137" s="15">
        <f t="shared" si="32"/>
        <v>24605</v>
      </c>
      <c r="N137" s="16">
        <f t="shared" si="33"/>
        <v>147630</v>
      </c>
      <c r="O137" s="17" t="s">
        <v>33</v>
      </c>
      <c r="P137" s="16">
        <v>3760</v>
      </c>
      <c r="Q137" s="16">
        <f t="shared" si="28"/>
        <v>752</v>
      </c>
      <c r="R137" s="16">
        <f t="shared" si="29"/>
        <v>4512</v>
      </c>
      <c r="S137" s="16">
        <v>4750</v>
      </c>
      <c r="T137" s="16">
        <f t="shared" si="25"/>
        <v>950</v>
      </c>
      <c r="U137" s="16">
        <f t="shared" si="26"/>
        <v>5700</v>
      </c>
      <c r="V137" s="16">
        <f t="shared" si="30"/>
        <v>157842</v>
      </c>
      <c r="W137" s="18" t="s">
        <v>34</v>
      </c>
      <c r="X137" s="19"/>
    </row>
    <row r="138" spans="1:24" ht="15.75" customHeight="1" x14ac:dyDescent="0.3">
      <c r="A138" s="27" t="s">
        <v>202</v>
      </c>
      <c r="B138" s="27" t="s">
        <v>180</v>
      </c>
      <c r="C138" s="27">
        <v>1</v>
      </c>
      <c r="D138" s="27">
        <v>53.96</v>
      </c>
      <c r="E138" s="27"/>
      <c r="F138" s="27"/>
      <c r="G138" s="28" t="s">
        <v>120</v>
      </c>
      <c r="H138" s="28" t="s">
        <v>76</v>
      </c>
      <c r="I138" s="27">
        <v>12.39</v>
      </c>
      <c r="J138" s="27">
        <f t="shared" si="24"/>
        <v>66.349999999999994</v>
      </c>
      <c r="K138" s="29">
        <v>61000</v>
      </c>
      <c r="L138" s="29">
        <f t="shared" si="31"/>
        <v>57950</v>
      </c>
      <c r="M138" s="29">
        <f t="shared" si="32"/>
        <v>11590</v>
      </c>
      <c r="N138" s="29">
        <f t="shared" si="33"/>
        <v>69540</v>
      </c>
      <c r="O138" s="30" t="s">
        <v>33</v>
      </c>
      <c r="P138" s="29">
        <v>3760</v>
      </c>
      <c r="Q138" s="29">
        <f t="shared" si="28"/>
        <v>752</v>
      </c>
      <c r="R138" s="29">
        <f t="shared" si="29"/>
        <v>4512</v>
      </c>
      <c r="S138" s="29">
        <v>4750</v>
      </c>
      <c r="T138" s="29">
        <f t="shared" si="25"/>
        <v>950</v>
      </c>
      <c r="U138" s="29">
        <f t="shared" si="26"/>
        <v>5700</v>
      </c>
      <c r="V138" s="29">
        <f t="shared" si="30"/>
        <v>79752</v>
      </c>
      <c r="W138" s="31" t="s">
        <v>55</v>
      </c>
      <c r="X138" s="19"/>
    </row>
    <row r="139" spans="1:24" ht="15.75" customHeight="1" x14ac:dyDescent="0.3">
      <c r="A139" s="13" t="s">
        <v>203</v>
      </c>
      <c r="B139" s="13" t="s">
        <v>180</v>
      </c>
      <c r="C139" s="13">
        <v>1</v>
      </c>
      <c r="D139" s="13">
        <v>74.97</v>
      </c>
      <c r="E139" s="13"/>
      <c r="F139" s="13"/>
      <c r="G139" s="14" t="s">
        <v>191</v>
      </c>
      <c r="H139" s="14" t="s">
        <v>76</v>
      </c>
      <c r="I139" s="13">
        <v>17.21</v>
      </c>
      <c r="J139" s="13">
        <f t="shared" si="24"/>
        <v>92.18</v>
      </c>
      <c r="K139" s="15">
        <v>136000</v>
      </c>
      <c r="L139" s="15">
        <f t="shared" si="31"/>
        <v>129200</v>
      </c>
      <c r="M139" s="15">
        <f t="shared" si="32"/>
        <v>25840</v>
      </c>
      <c r="N139" s="16">
        <f t="shared" si="33"/>
        <v>155040</v>
      </c>
      <c r="O139" s="17" t="s">
        <v>33</v>
      </c>
      <c r="P139" s="16">
        <v>3760</v>
      </c>
      <c r="Q139" s="16">
        <f t="shared" si="28"/>
        <v>752</v>
      </c>
      <c r="R139" s="16">
        <f t="shared" si="29"/>
        <v>4512</v>
      </c>
      <c r="S139" s="16">
        <v>4750</v>
      </c>
      <c r="T139" s="16">
        <f t="shared" si="25"/>
        <v>950</v>
      </c>
      <c r="U139" s="16">
        <f t="shared" si="26"/>
        <v>5700</v>
      </c>
      <c r="V139" s="16">
        <f t="shared" si="30"/>
        <v>165252</v>
      </c>
      <c r="W139" s="18" t="s">
        <v>34</v>
      </c>
      <c r="X139" s="19"/>
    </row>
    <row r="140" spans="1:24" ht="15.75" customHeight="1" x14ac:dyDescent="0.3">
      <c r="A140" s="13" t="s">
        <v>204</v>
      </c>
      <c r="B140" s="13" t="s">
        <v>180</v>
      </c>
      <c r="C140" s="13">
        <v>1</v>
      </c>
      <c r="D140" s="13">
        <v>58.58</v>
      </c>
      <c r="E140" s="13"/>
      <c r="F140" s="13"/>
      <c r="G140" s="14" t="s">
        <v>117</v>
      </c>
      <c r="H140" s="14" t="s">
        <v>76</v>
      </c>
      <c r="I140" s="13">
        <v>12.92</v>
      </c>
      <c r="J140" s="13">
        <f t="shared" si="24"/>
        <v>71.5</v>
      </c>
      <c r="K140" s="15">
        <v>83000</v>
      </c>
      <c r="L140" s="15">
        <f t="shared" si="31"/>
        <v>78850</v>
      </c>
      <c r="M140" s="15">
        <f t="shared" si="32"/>
        <v>15770</v>
      </c>
      <c r="N140" s="16">
        <f t="shared" si="33"/>
        <v>94620</v>
      </c>
      <c r="O140" s="17" t="s">
        <v>33</v>
      </c>
      <c r="P140" s="16">
        <v>3760</v>
      </c>
      <c r="Q140" s="16">
        <f t="shared" si="28"/>
        <v>752</v>
      </c>
      <c r="R140" s="16">
        <f t="shared" si="29"/>
        <v>4512</v>
      </c>
      <c r="S140" s="16">
        <v>4750</v>
      </c>
      <c r="T140" s="16">
        <f t="shared" si="25"/>
        <v>950</v>
      </c>
      <c r="U140" s="16">
        <f t="shared" si="26"/>
        <v>5700</v>
      </c>
      <c r="V140" s="16">
        <f t="shared" si="30"/>
        <v>104832</v>
      </c>
      <c r="W140" s="18" t="s">
        <v>34</v>
      </c>
      <c r="X140" s="19"/>
    </row>
    <row r="141" spans="1:24" ht="15.75" customHeight="1" x14ac:dyDescent="0.3">
      <c r="A141" s="13" t="s">
        <v>205</v>
      </c>
      <c r="B141" s="13" t="s">
        <v>180</v>
      </c>
      <c r="C141" s="13">
        <v>1</v>
      </c>
      <c r="D141" s="13">
        <v>63.73</v>
      </c>
      <c r="E141" s="13"/>
      <c r="F141" s="13"/>
      <c r="G141" s="14" t="s">
        <v>189</v>
      </c>
      <c r="H141" s="14" t="s">
        <v>88</v>
      </c>
      <c r="I141" s="13">
        <v>14.92</v>
      </c>
      <c r="J141" s="13">
        <f t="shared" si="24"/>
        <v>78.649999999999991</v>
      </c>
      <c r="K141" s="15">
        <v>133000</v>
      </c>
      <c r="L141" s="15">
        <f t="shared" si="31"/>
        <v>126350</v>
      </c>
      <c r="M141" s="15">
        <f t="shared" si="32"/>
        <v>25270</v>
      </c>
      <c r="N141" s="16">
        <f t="shared" si="33"/>
        <v>151620</v>
      </c>
      <c r="O141" s="17" t="s">
        <v>33</v>
      </c>
      <c r="P141" s="16">
        <v>3760</v>
      </c>
      <c r="Q141" s="16">
        <f t="shared" si="28"/>
        <v>752</v>
      </c>
      <c r="R141" s="16">
        <f t="shared" si="29"/>
        <v>4512</v>
      </c>
      <c r="S141" s="16">
        <v>4750</v>
      </c>
      <c r="T141" s="16">
        <f t="shared" si="25"/>
        <v>950</v>
      </c>
      <c r="U141" s="16">
        <f t="shared" si="26"/>
        <v>5700</v>
      </c>
      <c r="V141" s="16">
        <f t="shared" si="30"/>
        <v>161832</v>
      </c>
      <c r="W141" s="18" t="s">
        <v>34</v>
      </c>
      <c r="X141" s="19"/>
    </row>
    <row r="142" spans="1:24" ht="15.75" customHeight="1" x14ac:dyDescent="0.3">
      <c r="A142" s="35" t="s">
        <v>206</v>
      </c>
      <c r="B142" s="35" t="s">
        <v>180</v>
      </c>
      <c r="C142" s="35">
        <v>1</v>
      </c>
      <c r="D142" s="35">
        <v>69.180000000000007</v>
      </c>
      <c r="E142" s="35"/>
      <c r="F142" s="35"/>
      <c r="G142" s="36" t="s">
        <v>191</v>
      </c>
      <c r="H142" s="36" t="s">
        <v>88</v>
      </c>
      <c r="I142" s="35">
        <v>16.04</v>
      </c>
      <c r="J142" s="35">
        <f t="shared" si="24"/>
        <v>85.22</v>
      </c>
      <c r="K142" s="37">
        <v>139500</v>
      </c>
      <c r="L142" s="29">
        <f t="shared" si="31"/>
        <v>132525</v>
      </c>
      <c r="M142" s="29">
        <f t="shared" si="32"/>
        <v>26505</v>
      </c>
      <c r="N142" s="37">
        <f t="shared" si="33"/>
        <v>159030</v>
      </c>
      <c r="O142" s="38" t="s">
        <v>33</v>
      </c>
      <c r="P142" s="37">
        <v>3760</v>
      </c>
      <c r="Q142" s="37">
        <f t="shared" si="28"/>
        <v>752</v>
      </c>
      <c r="R142" s="37">
        <f t="shared" si="29"/>
        <v>4512</v>
      </c>
      <c r="S142" s="37">
        <v>4750</v>
      </c>
      <c r="T142" s="37">
        <f t="shared" si="25"/>
        <v>950</v>
      </c>
      <c r="U142" s="37">
        <f t="shared" si="26"/>
        <v>5700</v>
      </c>
      <c r="V142" s="37">
        <f t="shared" si="30"/>
        <v>169242</v>
      </c>
      <c r="W142" s="39" t="s">
        <v>55</v>
      </c>
      <c r="X142" s="19"/>
    </row>
    <row r="143" spans="1:24" ht="15.75" customHeight="1" x14ac:dyDescent="0.3">
      <c r="A143" s="35" t="s">
        <v>207</v>
      </c>
      <c r="B143" s="35" t="s">
        <v>180</v>
      </c>
      <c r="C143" s="35">
        <v>0</v>
      </c>
      <c r="D143" s="35">
        <v>31.25</v>
      </c>
      <c r="E143" s="35"/>
      <c r="F143" s="35"/>
      <c r="G143" s="36" t="s">
        <v>120</v>
      </c>
      <c r="H143" s="36" t="s">
        <v>88</v>
      </c>
      <c r="I143" s="35">
        <v>7.18</v>
      </c>
      <c r="J143" s="35">
        <f t="shared" si="24"/>
        <v>38.43</v>
      </c>
      <c r="K143" s="37"/>
      <c r="L143" s="29">
        <f t="shared" si="31"/>
        <v>0</v>
      </c>
      <c r="M143" s="29">
        <f t="shared" si="32"/>
        <v>0</v>
      </c>
      <c r="N143" s="37">
        <f t="shared" si="33"/>
        <v>0</v>
      </c>
      <c r="O143" s="38" t="s">
        <v>121</v>
      </c>
      <c r="P143" s="37">
        <v>3760</v>
      </c>
      <c r="Q143" s="37">
        <f t="shared" si="28"/>
        <v>752</v>
      </c>
      <c r="R143" s="37">
        <f t="shared" si="29"/>
        <v>4512</v>
      </c>
      <c r="S143" s="37">
        <v>4750</v>
      </c>
      <c r="T143" s="37">
        <f t="shared" si="25"/>
        <v>950</v>
      </c>
      <c r="U143" s="37">
        <f t="shared" si="26"/>
        <v>5700</v>
      </c>
      <c r="V143" s="37">
        <f t="shared" si="30"/>
        <v>10212</v>
      </c>
      <c r="W143" s="31" t="s">
        <v>55</v>
      </c>
      <c r="X143" s="19"/>
    </row>
    <row r="144" spans="1:24" ht="15.75" customHeight="1" x14ac:dyDescent="0.3">
      <c r="A144" s="35" t="s">
        <v>208</v>
      </c>
      <c r="B144" s="35" t="s">
        <v>180</v>
      </c>
      <c r="C144" s="35">
        <v>1</v>
      </c>
      <c r="D144" s="35">
        <v>66.38</v>
      </c>
      <c r="E144" s="35"/>
      <c r="F144" s="35"/>
      <c r="G144" s="36" t="s">
        <v>191</v>
      </c>
      <c r="H144" s="36" t="s">
        <v>88</v>
      </c>
      <c r="I144" s="35">
        <v>15.24</v>
      </c>
      <c r="J144" s="35">
        <f t="shared" si="24"/>
        <v>81.61999999999999</v>
      </c>
      <c r="K144" s="37">
        <v>138000</v>
      </c>
      <c r="L144" s="29">
        <f t="shared" si="31"/>
        <v>131100</v>
      </c>
      <c r="M144" s="29">
        <f t="shared" si="32"/>
        <v>26220</v>
      </c>
      <c r="N144" s="37">
        <f t="shared" si="33"/>
        <v>157320</v>
      </c>
      <c r="O144" s="38" t="s">
        <v>33</v>
      </c>
      <c r="P144" s="37">
        <v>3760</v>
      </c>
      <c r="Q144" s="37">
        <f t="shared" si="28"/>
        <v>752</v>
      </c>
      <c r="R144" s="37">
        <f t="shared" si="29"/>
        <v>4512</v>
      </c>
      <c r="S144" s="37">
        <v>4750</v>
      </c>
      <c r="T144" s="37">
        <f t="shared" si="25"/>
        <v>950</v>
      </c>
      <c r="U144" s="37">
        <f t="shared" si="26"/>
        <v>5700</v>
      </c>
      <c r="V144" s="37">
        <f t="shared" si="30"/>
        <v>167532</v>
      </c>
      <c r="W144" s="39" t="s">
        <v>55</v>
      </c>
      <c r="X144" s="19"/>
    </row>
    <row r="145" spans="1:25" ht="15.75" customHeight="1" x14ac:dyDescent="0.3">
      <c r="A145" s="13" t="s">
        <v>209</v>
      </c>
      <c r="B145" s="13" t="s">
        <v>180</v>
      </c>
      <c r="C145" s="13">
        <v>1</v>
      </c>
      <c r="D145" s="13">
        <v>53.96</v>
      </c>
      <c r="E145" s="13"/>
      <c r="F145" s="13"/>
      <c r="G145" s="14" t="s">
        <v>120</v>
      </c>
      <c r="H145" s="14" t="s">
        <v>88</v>
      </c>
      <c r="I145" s="13">
        <v>12.39</v>
      </c>
      <c r="J145" s="13">
        <f t="shared" si="24"/>
        <v>66.349999999999994</v>
      </c>
      <c r="K145" s="15">
        <v>64500</v>
      </c>
      <c r="L145" s="15">
        <f t="shared" si="31"/>
        <v>61275</v>
      </c>
      <c r="M145" s="15">
        <f t="shared" si="32"/>
        <v>12255</v>
      </c>
      <c r="N145" s="16">
        <f t="shared" si="33"/>
        <v>73530</v>
      </c>
      <c r="O145" s="17" t="s">
        <v>33</v>
      </c>
      <c r="P145" s="16">
        <v>3760</v>
      </c>
      <c r="Q145" s="16">
        <f t="shared" si="28"/>
        <v>752</v>
      </c>
      <c r="R145" s="16">
        <f t="shared" si="29"/>
        <v>4512</v>
      </c>
      <c r="S145" s="16">
        <v>4750</v>
      </c>
      <c r="T145" s="16">
        <f t="shared" si="25"/>
        <v>950</v>
      </c>
      <c r="U145" s="16">
        <f t="shared" si="26"/>
        <v>5700</v>
      </c>
      <c r="V145" s="16">
        <f t="shared" si="30"/>
        <v>83742</v>
      </c>
      <c r="W145" s="18" t="s">
        <v>34</v>
      </c>
      <c r="X145" s="19"/>
    </row>
    <row r="146" spans="1:25" ht="15.75" customHeight="1" x14ac:dyDescent="0.3">
      <c r="A146" s="35" t="s">
        <v>210</v>
      </c>
      <c r="B146" s="35" t="s">
        <v>180</v>
      </c>
      <c r="C146" s="35">
        <v>1</v>
      </c>
      <c r="D146" s="35">
        <v>74.97</v>
      </c>
      <c r="E146" s="35"/>
      <c r="F146" s="35"/>
      <c r="G146" s="36" t="s">
        <v>191</v>
      </c>
      <c r="H146" s="36" t="s">
        <v>88</v>
      </c>
      <c r="I146" s="35">
        <v>17.21</v>
      </c>
      <c r="J146" s="35">
        <f t="shared" si="24"/>
        <v>92.18</v>
      </c>
      <c r="K146" s="37">
        <v>146000</v>
      </c>
      <c r="L146" s="29">
        <f t="shared" si="31"/>
        <v>138700</v>
      </c>
      <c r="M146" s="37">
        <f t="shared" si="32"/>
        <v>27740</v>
      </c>
      <c r="N146" s="37">
        <f t="shared" si="33"/>
        <v>166440</v>
      </c>
      <c r="O146" s="38" t="s">
        <v>33</v>
      </c>
      <c r="P146" s="37">
        <v>3760</v>
      </c>
      <c r="Q146" s="37">
        <f t="shared" si="28"/>
        <v>752</v>
      </c>
      <c r="R146" s="37">
        <f t="shared" si="29"/>
        <v>4512</v>
      </c>
      <c r="S146" s="37">
        <v>4750</v>
      </c>
      <c r="T146" s="37">
        <f t="shared" si="25"/>
        <v>950</v>
      </c>
      <c r="U146" s="37">
        <f t="shared" si="26"/>
        <v>5700</v>
      </c>
      <c r="V146" s="37">
        <f t="shared" si="30"/>
        <v>176652</v>
      </c>
      <c r="W146" s="39" t="s">
        <v>55</v>
      </c>
      <c r="X146" s="19"/>
    </row>
    <row r="147" spans="1:25" ht="15.75" customHeight="1" x14ac:dyDescent="0.3">
      <c r="A147" s="13" t="s">
        <v>211</v>
      </c>
      <c r="B147" s="13" t="s">
        <v>180</v>
      </c>
      <c r="C147" s="13">
        <v>1</v>
      </c>
      <c r="D147" s="13">
        <v>58.58</v>
      </c>
      <c r="E147" s="13"/>
      <c r="F147" s="13"/>
      <c r="G147" s="14" t="s">
        <v>52</v>
      </c>
      <c r="H147" s="14" t="s">
        <v>88</v>
      </c>
      <c r="I147" s="13">
        <v>12.92</v>
      </c>
      <c r="J147" s="13">
        <f t="shared" si="24"/>
        <v>71.5</v>
      </c>
      <c r="K147" s="15">
        <v>98500</v>
      </c>
      <c r="L147" s="15">
        <f t="shared" si="31"/>
        <v>93575</v>
      </c>
      <c r="M147" s="15">
        <f t="shared" si="32"/>
        <v>18715</v>
      </c>
      <c r="N147" s="16">
        <f t="shared" si="33"/>
        <v>112290</v>
      </c>
      <c r="O147" s="17" t="s">
        <v>33</v>
      </c>
      <c r="P147" s="16">
        <v>3760</v>
      </c>
      <c r="Q147" s="16">
        <f t="shared" si="28"/>
        <v>752</v>
      </c>
      <c r="R147" s="16">
        <f t="shared" si="29"/>
        <v>4512</v>
      </c>
      <c r="S147" s="16">
        <v>4750</v>
      </c>
      <c r="T147" s="16">
        <f t="shared" si="25"/>
        <v>950</v>
      </c>
      <c r="U147" s="16">
        <f t="shared" si="26"/>
        <v>5700</v>
      </c>
      <c r="V147" s="16">
        <f t="shared" si="30"/>
        <v>122502</v>
      </c>
      <c r="W147" s="18" t="s">
        <v>34</v>
      </c>
      <c r="X147" s="19"/>
    </row>
    <row r="148" spans="1:25" ht="15.75" customHeight="1" x14ac:dyDescent="0.3">
      <c r="A148" s="13" t="s">
        <v>212</v>
      </c>
      <c r="B148" s="13" t="s">
        <v>180</v>
      </c>
      <c r="C148" s="13">
        <v>1</v>
      </c>
      <c r="D148" s="13">
        <v>63.81</v>
      </c>
      <c r="E148" s="13"/>
      <c r="F148" s="13"/>
      <c r="G148" s="14" t="s">
        <v>189</v>
      </c>
      <c r="H148" s="14" t="s">
        <v>95</v>
      </c>
      <c r="I148" s="13">
        <v>14.94</v>
      </c>
      <c r="J148" s="13">
        <f t="shared" si="24"/>
        <v>78.75</v>
      </c>
      <c r="K148" s="15">
        <v>141000</v>
      </c>
      <c r="L148" s="15">
        <f t="shared" si="31"/>
        <v>133950</v>
      </c>
      <c r="M148" s="15">
        <f t="shared" si="32"/>
        <v>26790</v>
      </c>
      <c r="N148" s="16">
        <f t="shared" si="33"/>
        <v>160740</v>
      </c>
      <c r="O148" s="17" t="s">
        <v>33</v>
      </c>
      <c r="P148" s="16">
        <v>3760</v>
      </c>
      <c r="Q148" s="16">
        <f t="shared" si="28"/>
        <v>752</v>
      </c>
      <c r="R148" s="16">
        <f t="shared" si="29"/>
        <v>4512</v>
      </c>
      <c r="S148" s="16">
        <v>4750</v>
      </c>
      <c r="T148" s="16">
        <f t="shared" si="25"/>
        <v>950</v>
      </c>
      <c r="U148" s="16">
        <f t="shared" si="26"/>
        <v>5700</v>
      </c>
      <c r="V148" s="16">
        <f t="shared" si="30"/>
        <v>170952</v>
      </c>
      <c r="W148" s="18" t="s">
        <v>34</v>
      </c>
      <c r="X148" s="19"/>
    </row>
    <row r="149" spans="1:25" ht="15.75" customHeight="1" x14ac:dyDescent="0.3">
      <c r="A149" s="13" t="s">
        <v>213</v>
      </c>
      <c r="B149" s="13" t="s">
        <v>180</v>
      </c>
      <c r="C149" s="13">
        <v>1</v>
      </c>
      <c r="D149" s="13">
        <v>69.180000000000007</v>
      </c>
      <c r="E149" s="13"/>
      <c r="F149" s="13"/>
      <c r="G149" s="14" t="s">
        <v>191</v>
      </c>
      <c r="H149" s="14" t="s">
        <v>95</v>
      </c>
      <c r="I149" s="13">
        <v>16.04</v>
      </c>
      <c r="J149" s="13">
        <f t="shared" si="24"/>
        <v>85.22</v>
      </c>
      <c r="K149" s="15">
        <v>152500</v>
      </c>
      <c r="L149" s="15">
        <f t="shared" si="31"/>
        <v>144875</v>
      </c>
      <c r="M149" s="15">
        <f t="shared" si="32"/>
        <v>28975</v>
      </c>
      <c r="N149" s="16">
        <f t="shared" si="33"/>
        <v>173850</v>
      </c>
      <c r="O149" s="17" t="s">
        <v>33</v>
      </c>
      <c r="P149" s="16">
        <v>3760</v>
      </c>
      <c r="Q149" s="16">
        <f t="shared" si="28"/>
        <v>752</v>
      </c>
      <c r="R149" s="16">
        <f t="shared" si="29"/>
        <v>4512</v>
      </c>
      <c r="S149" s="16">
        <v>4750</v>
      </c>
      <c r="T149" s="16">
        <f t="shared" si="25"/>
        <v>950</v>
      </c>
      <c r="U149" s="16">
        <f t="shared" si="26"/>
        <v>5700</v>
      </c>
      <c r="V149" s="16">
        <f t="shared" si="30"/>
        <v>184062</v>
      </c>
      <c r="W149" s="18" t="s">
        <v>34</v>
      </c>
      <c r="X149" s="19"/>
    </row>
    <row r="150" spans="1:25" ht="15.75" customHeight="1" x14ac:dyDescent="0.3">
      <c r="A150" s="13" t="s">
        <v>214</v>
      </c>
      <c r="B150" s="13" t="s">
        <v>180</v>
      </c>
      <c r="C150" s="13">
        <v>1</v>
      </c>
      <c r="D150" s="13">
        <v>67.22</v>
      </c>
      <c r="E150" s="13"/>
      <c r="F150" s="13"/>
      <c r="G150" s="14" t="s">
        <v>191</v>
      </c>
      <c r="H150" s="14" t="s">
        <v>95</v>
      </c>
      <c r="I150" s="13">
        <v>15.43</v>
      </c>
      <c r="J150" s="13">
        <f t="shared" si="24"/>
        <v>82.65</v>
      </c>
      <c r="K150" s="15">
        <v>151500</v>
      </c>
      <c r="L150" s="15">
        <f t="shared" si="31"/>
        <v>143925</v>
      </c>
      <c r="M150" s="15">
        <f t="shared" si="32"/>
        <v>28785</v>
      </c>
      <c r="N150" s="16">
        <f t="shared" si="33"/>
        <v>172710</v>
      </c>
      <c r="O150" s="17" t="s">
        <v>33</v>
      </c>
      <c r="P150" s="16">
        <v>3760</v>
      </c>
      <c r="Q150" s="16">
        <f t="shared" si="28"/>
        <v>752</v>
      </c>
      <c r="R150" s="16">
        <f t="shared" si="29"/>
        <v>4512</v>
      </c>
      <c r="S150" s="16">
        <v>4750</v>
      </c>
      <c r="T150" s="16">
        <f t="shared" si="25"/>
        <v>950</v>
      </c>
      <c r="U150" s="16">
        <f t="shared" si="26"/>
        <v>5700</v>
      </c>
      <c r="V150" s="16">
        <f t="shared" si="30"/>
        <v>182922</v>
      </c>
      <c r="W150" s="18" t="s">
        <v>34</v>
      </c>
      <c r="X150" s="19"/>
    </row>
    <row r="151" spans="1:25" ht="15.75" customHeight="1" x14ac:dyDescent="0.3">
      <c r="A151" s="35" t="s">
        <v>215</v>
      </c>
      <c r="B151" s="35" t="s">
        <v>180</v>
      </c>
      <c r="C151" s="35">
        <v>0</v>
      </c>
      <c r="D151" s="35">
        <v>24.75</v>
      </c>
      <c r="E151" s="35"/>
      <c r="F151" s="35"/>
      <c r="G151" s="36" t="s">
        <v>120</v>
      </c>
      <c r="H151" s="36" t="s">
        <v>95</v>
      </c>
      <c r="I151" s="35">
        <v>5.46</v>
      </c>
      <c r="J151" s="35">
        <f t="shared" si="24"/>
        <v>30.21</v>
      </c>
      <c r="K151" s="37"/>
      <c r="L151" s="29">
        <f t="shared" si="31"/>
        <v>0</v>
      </c>
      <c r="M151" s="29">
        <f t="shared" si="32"/>
        <v>0</v>
      </c>
      <c r="N151" s="37">
        <f t="shared" si="33"/>
        <v>0</v>
      </c>
      <c r="O151" s="38" t="s">
        <v>121</v>
      </c>
      <c r="P151" s="37">
        <v>3760</v>
      </c>
      <c r="Q151" s="37">
        <f t="shared" si="28"/>
        <v>752</v>
      </c>
      <c r="R151" s="37">
        <f t="shared" si="29"/>
        <v>4512</v>
      </c>
      <c r="S151" s="37">
        <v>4750</v>
      </c>
      <c r="T151" s="37">
        <f t="shared" si="25"/>
        <v>950</v>
      </c>
      <c r="U151" s="37">
        <f t="shared" si="26"/>
        <v>5700</v>
      </c>
      <c r="V151" s="37">
        <f t="shared" si="30"/>
        <v>10212</v>
      </c>
      <c r="W151" s="31" t="s">
        <v>55</v>
      </c>
      <c r="X151" s="19"/>
    </row>
    <row r="152" spans="1:25" ht="15.75" customHeight="1" x14ac:dyDescent="0.3">
      <c r="A152" s="13" t="s">
        <v>216</v>
      </c>
      <c r="B152" s="13" t="s">
        <v>180</v>
      </c>
      <c r="C152" s="13">
        <v>1</v>
      </c>
      <c r="D152" s="13">
        <v>74.97</v>
      </c>
      <c r="E152" s="13"/>
      <c r="F152" s="13"/>
      <c r="G152" s="14" t="s">
        <v>191</v>
      </c>
      <c r="H152" s="14" t="s">
        <v>95</v>
      </c>
      <c r="I152" s="13">
        <v>17.21</v>
      </c>
      <c r="J152" s="13">
        <f t="shared" si="24"/>
        <v>92.18</v>
      </c>
      <c r="K152" s="15">
        <v>162500</v>
      </c>
      <c r="L152" s="15">
        <f t="shared" si="31"/>
        <v>154375</v>
      </c>
      <c r="M152" s="15">
        <f t="shared" si="32"/>
        <v>30875</v>
      </c>
      <c r="N152" s="16">
        <f t="shared" si="33"/>
        <v>185250</v>
      </c>
      <c r="O152" s="17" t="s">
        <v>33</v>
      </c>
      <c r="P152" s="16">
        <v>3760</v>
      </c>
      <c r="Q152" s="16">
        <f t="shared" si="28"/>
        <v>752</v>
      </c>
      <c r="R152" s="16">
        <f t="shared" si="29"/>
        <v>4512</v>
      </c>
      <c r="S152" s="16">
        <v>4750</v>
      </c>
      <c r="T152" s="16">
        <f t="shared" si="25"/>
        <v>950</v>
      </c>
      <c r="U152" s="16">
        <f t="shared" si="26"/>
        <v>5700</v>
      </c>
      <c r="V152" s="16">
        <f t="shared" si="30"/>
        <v>195462</v>
      </c>
      <c r="W152" s="18" t="s">
        <v>34</v>
      </c>
      <c r="X152" s="19"/>
    </row>
    <row r="153" spans="1:25" ht="15.75" customHeight="1" x14ac:dyDescent="0.3">
      <c r="A153" s="13" t="s">
        <v>217</v>
      </c>
      <c r="B153" s="13" t="s">
        <v>180</v>
      </c>
      <c r="C153" s="13">
        <v>1</v>
      </c>
      <c r="D153" s="13">
        <v>55.01</v>
      </c>
      <c r="E153" s="13"/>
      <c r="F153" s="13"/>
      <c r="G153" s="14" t="s">
        <v>120</v>
      </c>
      <c r="H153" s="14" t="s">
        <v>95</v>
      </c>
      <c r="I153" s="13">
        <v>12.14</v>
      </c>
      <c r="J153" s="13">
        <f t="shared" si="24"/>
        <v>67.150000000000006</v>
      </c>
      <c r="K153" s="15">
        <v>71000</v>
      </c>
      <c r="L153" s="15">
        <f t="shared" si="31"/>
        <v>67450</v>
      </c>
      <c r="M153" s="15">
        <f t="shared" si="32"/>
        <v>13490</v>
      </c>
      <c r="N153" s="16">
        <f t="shared" si="33"/>
        <v>80940</v>
      </c>
      <c r="O153" s="17" t="s">
        <v>33</v>
      </c>
      <c r="P153" s="16">
        <v>3760</v>
      </c>
      <c r="Q153" s="16">
        <f t="shared" si="28"/>
        <v>752</v>
      </c>
      <c r="R153" s="16">
        <f t="shared" si="29"/>
        <v>4512</v>
      </c>
      <c r="S153" s="16">
        <v>4750</v>
      </c>
      <c r="T153" s="16">
        <f t="shared" si="25"/>
        <v>950</v>
      </c>
      <c r="U153" s="16">
        <f t="shared" si="26"/>
        <v>5700</v>
      </c>
      <c r="V153" s="16">
        <f t="shared" si="30"/>
        <v>91152</v>
      </c>
      <c r="W153" s="18" t="s">
        <v>34</v>
      </c>
      <c r="X153" s="19"/>
    </row>
    <row r="154" spans="1:25" ht="15.75" customHeight="1" x14ac:dyDescent="0.3">
      <c r="A154" s="13" t="s">
        <v>218</v>
      </c>
      <c r="B154" s="13" t="s">
        <v>180</v>
      </c>
      <c r="C154" s="13">
        <v>1</v>
      </c>
      <c r="D154" s="13">
        <v>53.68</v>
      </c>
      <c r="E154" s="13"/>
      <c r="F154" s="13"/>
      <c r="G154" s="14" t="s">
        <v>52</v>
      </c>
      <c r="H154" s="14" t="s">
        <v>95</v>
      </c>
      <c r="I154" s="13">
        <v>11.84</v>
      </c>
      <c r="J154" s="13">
        <f t="shared" si="24"/>
        <v>65.52</v>
      </c>
      <c r="K154" s="15">
        <v>90000</v>
      </c>
      <c r="L154" s="15">
        <f t="shared" si="31"/>
        <v>85500</v>
      </c>
      <c r="M154" s="15">
        <f t="shared" si="32"/>
        <v>17100</v>
      </c>
      <c r="N154" s="16">
        <f t="shared" si="33"/>
        <v>102600</v>
      </c>
      <c r="O154" s="17" t="s">
        <v>33</v>
      </c>
      <c r="P154" s="16">
        <v>3760</v>
      </c>
      <c r="Q154" s="16">
        <f t="shared" si="28"/>
        <v>752</v>
      </c>
      <c r="R154" s="16">
        <f t="shared" si="29"/>
        <v>4512</v>
      </c>
      <c r="S154" s="16">
        <v>4750</v>
      </c>
      <c r="T154" s="16">
        <f t="shared" si="25"/>
        <v>950</v>
      </c>
      <c r="U154" s="16">
        <f t="shared" si="26"/>
        <v>5700</v>
      </c>
      <c r="V154" s="16">
        <f t="shared" si="30"/>
        <v>112812</v>
      </c>
      <c r="W154" s="18" t="s">
        <v>34</v>
      </c>
      <c r="X154" s="19"/>
    </row>
    <row r="155" spans="1:25" ht="15.75" customHeight="1" x14ac:dyDescent="0.3">
      <c r="A155" s="13" t="s">
        <v>219</v>
      </c>
      <c r="B155" s="13" t="s">
        <v>180</v>
      </c>
      <c r="C155" s="13">
        <v>2</v>
      </c>
      <c r="D155" s="13">
        <v>160.94999999999999</v>
      </c>
      <c r="E155" s="13"/>
      <c r="F155" s="13"/>
      <c r="G155" s="14" t="s">
        <v>62</v>
      </c>
      <c r="H155" s="14" t="s">
        <v>99</v>
      </c>
      <c r="I155" s="13">
        <v>35.46</v>
      </c>
      <c r="J155" s="13">
        <f t="shared" si="24"/>
        <v>196.41</v>
      </c>
      <c r="K155" s="15">
        <v>420000</v>
      </c>
      <c r="L155" s="15">
        <f t="shared" si="31"/>
        <v>399000</v>
      </c>
      <c r="M155" s="15">
        <f t="shared" si="32"/>
        <v>79800</v>
      </c>
      <c r="N155" s="16">
        <f t="shared" si="33"/>
        <v>478800</v>
      </c>
      <c r="O155" s="17" t="s">
        <v>36</v>
      </c>
      <c r="P155" s="16">
        <v>4935</v>
      </c>
      <c r="Q155" s="16">
        <f t="shared" si="28"/>
        <v>987</v>
      </c>
      <c r="R155" s="16">
        <f t="shared" si="29"/>
        <v>5922</v>
      </c>
      <c r="S155" s="16">
        <v>5510</v>
      </c>
      <c r="T155" s="16">
        <f t="shared" si="25"/>
        <v>1102</v>
      </c>
      <c r="U155" s="16">
        <f t="shared" si="26"/>
        <v>6612</v>
      </c>
      <c r="V155" s="16">
        <f t="shared" si="30"/>
        <v>491334</v>
      </c>
      <c r="W155" s="18" t="s">
        <v>34</v>
      </c>
      <c r="X155" s="19"/>
    </row>
    <row r="156" spans="1:25" ht="15.75" customHeight="1" x14ac:dyDescent="0.3">
      <c r="A156" s="13" t="s">
        <v>220</v>
      </c>
      <c r="B156" s="13" t="s">
        <v>180</v>
      </c>
      <c r="C156" s="13">
        <v>1</v>
      </c>
      <c r="D156" s="13">
        <v>79.39</v>
      </c>
      <c r="E156" s="13"/>
      <c r="F156" s="13"/>
      <c r="G156" s="14" t="s">
        <v>191</v>
      </c>
      <c r="H156" s="14" t="s">
        <v>99</v>
      </c>
      <c r="I156" s="13">
        <v>17.16</v>
      </c>
      <c r="J156" s="13">
        <f t="shared" si="24"/>
        <v>96.55</v>
      </c>
      <c r="K156" s="15">
        <v>188000</v>
      </c>
      <c r="L156" s="15">
        <f t="shared" si="31"/>
        <v>178600</v>
      </c>
      <c r="M156" s="15">
        <f t="shared" si="32"/>
        <v>35720</v>
      </c>
      <c r="N156" s="16">
        <f t="shared" si="33"/>
        <v>214320</v>
      </c>
      <c r="O156" s="17" t="s">
        <v>33</v>
      </c>
      <c r="P156" s="16">
        <v>3760</v>
      </c>
      <c r="Q156" s="16">
        <f t="shared" si="28"/>
        <v>752</v>
      </c>
      <c r="R156" s="16">
        <f t="shared" si="29"/>
        <v>4512</v>
      </c>
      <c r="S156" s="16">
        <v>4750</v>
      </c>
      <c r="T156" s="16">
        <f t="shared" si="25"/>
        <v>950</v>
      </c>
      <c r="U156" s="16">
        <f t="shared" si="26"/>
        <v>5700</v>
      </c>
      <c r="V156" s="16">
        <f t="shared" si="30"/>
        <v>224532</v>
      </c>
      <c r="W156" s="18" t="s">
        <v>34</v>
      </c>
      <c r="X156" s="19"/>
    </row>
    <row r="157" spans="1:25" ht="15.75" customHeight="1" x14ac:dyDescent="0.3">
      <c r="A157" s="13" t="s">
        <v>221</v>
      </c>
      <c r="B157" s="13" t="s">
        <v>180</v>
      </c>
      <c r="C157" s="13">
        <v>1</v>
      </c>
      <c r="D157" s="13">
        <v>66.400000000000006</v>
      </c>
      <c r="E157" s="13"/>
      <c r="F157" s="13"/>
      <c r="G157" s="14" t="s">
        <v>191</v>
      </c>
      <c r="H157" s="14" t="s">
        <v>99</v>
      </c>
      <c r="I157" s="13">
        <v>14.35</v>
      </c>
      <c r="J157" s="13">
        <f t="shared" si="24"/>
        <v>80.75</v>
      </c>
      <c r="K157" s="15">
        <v>157000</v>
      </c>
      <c r="L157" s="15">
        <f t="shared" si="31"/>
        <v>149150</v>
      </c>
      <c r="M157" s="15">
        <f t="shared" si="32"/>
        <v>29830</v>
      </c>
      <c r="N157" s="16">
        <f t="shared" si="33"/>
        <v>178980</v>
      </c>
      <c r="O157" s="17" t="s">
        <v>33</v>
      </c>
      <c r="P157" s="16">
        <v>3760</v>
      </c>
      <c r="Q157" s="16">
        <f t="shared" si="28"/>
        <v>752</v>
      </c>
      <c r="R157" s="16">
        <f t="shared" si="29"/>
        <v>4512</v>
      </c>
      <c r="S157" s="16">
        <v>4750</v>
      </c>
      <c r="T157" s="16">
        <f t="shared" si="25"/>
        <v>950</v>
      </c>
      <c r="U157" s="16">
        <f t="shared" si="26"/>
        <v>5700</v>
      </c>
      <c r="V157" s="16">
        <f t="shared" si="30"/>
        <v>189192</v>
      </c>
      <c r="W157" s="18" t="s">
        <v>34</v>
      </c>
      <c r="X157" s="19"/>
    </row>
    <row r="158" spans="1:25" ht="15.75" customHeight="1" x14ac:dyDescent="0.3">
      <c r="A158" s="13" t="s">
        <v>222</v>
      </c>
      <c r="B158" s="13" t="s">
        <v>180</v>
      </c>
      <c r="C158" s="13">
        <v>3</v>
      </c>
      <c r="D158" s="13">
        <v>169.11</v>
      </c>
      <c r="E158" s="13"/>
      <c r="F158" s="13"/>
      <c r="G158" s="14" t="s">
        <v>62</v>
      </c>
      <c r="H158" s="14" t="s">
        <v>99</v>
      </c>
      <c r="I158" s="13">
        <v>36.19</v>
      </c>
      <c r="J158" s="13">
        <f t="shared" si="24"/>
        <v>205.3</v>
      </c>
      <c r="K158" s="15">
        <v>440000</v>
      </c>
      <c r="L158" s="15">
        <f t="shared" si="31"/>
        <v>418000</v>
      </c>
      <c r="M158" s="15">
        <f t="shared" si="32"/>
        <v>83600</v>
      </c>
      <c r="N158" s="16">
        <f t="shared" si="33"/>
        <v>501600</v>
      </c>
      <c r="O158" s="17" t="s">
        <v>223</v>
      </c>
      <c r="P158" s="16">
        <v>5765</v>
      </c>
      <c r="Q158" s="16">
        <f t="shared" si="28"/>
        <v>1153</v>
      </c>
      <c r="R158" s="16">
        <f t="shared" si="29"/>
        <v>6918</v>
      </c>
      <c r="S158" s="16">
        <v>7390</v>
      </c>
      <c r="T158" s="16">
        <f t="shared" si="25"/>
        <v>1478</v>
      </c>
      <c r="U158" s="16">
        <f t="shared" si="26"/>
        <v>8868</v>
      </c>
      <c r="V158" s="16">
        <f t="shared" si="30"/>
        <v>517386</v>
      </c>
      <c r="W158" s="18" t="s">
        <v>34</v>
      </c>
      <c r="X158" s="19"/>
    </row>
    <row r="159" spans="1:25" ht="15.75" hidden="1" customHeight="1" x14ac:dyDescent="0.3">
      <c r="A159" s="47"/>
      <c r="B159" s="48"/>
      <c r="C159" s="48"/>
      <c r="D159" s="48" t="e">
        <f t="shared" ref="D159:F159" si="34">SUM(#REF!)</f>
        <v>#REF!</v>
      </c>
      <c r="E159" s="48" t="e">
        <f t="shared" si="34"/>
        <v>#REF!</v>
      </c>
      <c r="F159" s="48" t="e">
        <f t="shared" si="34"/>
        <v>#REF!</v>
      </c>
      <c r="G159" s="48"/>
      <c r="H159" s="48" t="e">
        <f t="shared" ref="H159:K159" si="35">SUM(#REF!)</f>
        <v>#REF!</v>
      </c>
      <c r="I159" s="48" t="e">
        <f t="shared" si="35"/>
        <v>#REF!</v>
      </c>
      <c r="J159" s="49" t="e">
        <f t="shared" si="35"/>
        <v>#REF!</v>
      </c>
      <c r="K159" s="17" t="e">
        <f t="shared" si="35"/>
        <v>#REF!</v>
      </c>
      <c r="L159" s="17"/>
      <c r="M159" s="17"/>
      <c r="N159" s="17"/>
      <c r="O159" s="50"/>
      <c r="P159" s="50"/>
      <c r="Q159" s="50"/>
      <c r="R159" s="50"/>
      <c r="S159" s="50"/>
      <c r="T159" s="50"/>
      <c r="U159" s="50"/>
      <c r="V159" s="51"/>
      <c r="W159" s="52"/>
      <c r="X159" s="52"/>
      <c r="Y159" s="52"/>
    </row>
    <row r="160" spans="1:25" ht="15.75" customHeight="1" x14ac:dyDescent="0.3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4"/>
      <c r="L160" s="54"/>
      <c r="M160" s="53"/>
      <c r="N160" s="53"/>
      <c r="O160" s="53"/>
      <c r="P160" s="53"/>
      <c r="Q160" s="53"/>
      <c r="R160" s="53"/>
      <c r="S160" s="53"/>
      <c r="T160" s="53"/>
      <c r="U160" s="53"/>
      <c r="V160" s="55"/>
    </row>
    <row r="161" spans="13:22" ht="15.75" customHeight="1" x14ac:dyDescent="0.3">
      <c r="V161" s="56"/>
    </row>
    <row r="162" spans="13:22" ht="15.75" customHeight="1" x14ac:dyDescent="0.3">
      <c r="M162" s="19"/>
      <c r="N162" s="19"/>
      <c r="O162" s="19"/>
      <c r="P162" s="19"/>
      <c r="Q162" s="19"/>
      <c r="R162" s="19"/>
      <c r="S162" s="19"/>
      <c r="T162" s="19"/>
      <c r="U162" s="19"/>
      <c r="V162" s="56"/>
    </row>
    <row r="163" spans="13:22" ht="15.75" customHeight="1" x14ac:dyDescent="0.3">
      <c r="V163" s="56"/>
    </row>
    <row r="164" spans="13:22" ht="15.75" customHeight="1" x14ac:dyDescent="0.3">
      <c r="V164" s="56"/>
    </row>
    <row r="165" spans="13:22" ht="15.75" customHeight="1" x14ac:dyDescent="0.3">
      <c r="V165" s="56"/>
    </row>
    <row r="166" spans="13:22" ht="15.75" customHeight="1" x14ac:dyDescent="0.3">
      <c r="V166" s="56"/>
    </row>
    <row r="167" spans="13:22" ht="15.75" customHeight="1" x14ac:dyDescent="0.3">
      <c r="V167" s="56"/>
    </row>
    <row r="168" spans="13:22" ht="15.75" customHeight="1" x14ac:dyDescent="0.3">
      <c r="V168" s="56"/>
    </row>
    <row r="169" spans="13:22" ht="15.75" customHeight="1" x14ac:dyDescent="0.3">
      <c r="V169" s="56"/>
    </row>
    <row r="170" spans="13:22" ht="15.75" customHeight="1" x14ac:dyDescent="0.3">
      <c r="V170" s="56"/>
    </row>
    <row r="171" spans="13:22" ht="15.75" customHeight="1" x14ac:dyDescent="0.3">
      <c r="V171" s="56"/>
    </row>
    <row r="172" spans="13:22" ht="15.75" customHeight="1" x14ac:dyDescent="0.3">
      <c r="V172" s="56"/>
    </row>
    <row r="173" spans="13:22" ht="15.75" customHeight="1" x14ac:dyDescent="0.3">
      <c r="V173" s="56"/>
    </row>
    <row r="174" spans="13:22" ht="15.75" customHeight="1" x14ac:dyDescent="0.3">
      <c r="V174" s="56"/>
    </row>
    <row r="175" spans="13:22" ht="15.75" customHeight="1" x14ac:dyDescent="0.3">
      <c r="V175" s="56"/>
    </row>
    <row r="176" spans="13:22" ht="15.75" customHeight="1" x14ac:dyDescent="0.3">
      <c r="V176" s="56"/>
    </row>
    <row r="177" spans="22:22" ht="15.75" customHeight="1" x14ac:dyDescent="0.3">
      <c r="V177" s="56"/>
    </row>
    <row r="178" spans="22:22" ht="15.75" customHeight="1" x14ac:dyDescent="0.3">
      <c r="V178" s="56"/>
    </row>
    <row r="179" spans="22:22" ht="15.75" customHeight="1" x14ac:dyDescent="0.3">
      <c r="V179" s="56"/>
    </row>
    <row r="180" spans="22:22" ht="15.75" customHeight="1" x14ac:dyDescent="0.3">
      <c r="V180" s="56"/>
    </row>
    <row r="181" spans="22:22" ht="15.75" customHeight="1" x14ac:dyDescent="0.3">
      <c r="V181" s="56"/>
    </row>
    <row r="182" spans="22:22" ht="15.75" customHeight="1" x14ac:dyDescent="0.3">
      <c r="V182" s="56"/>
    </row>
    <row r="183" spans="22:22" ht="15.75" customHeight="1" x14ac:dyDescent="0.3">
      <c r="V183" s="56"/>
    </row>
    <row r="184" spans="22:22" ht="15.75" customHeight="1" x14ac:dyDescent="0.3">
      <c r="V184" s="56"/>
    </row>
    <row r="185" spans="22:22" ht="15.75" customHeight="1" x14ac:dyDescent="0.3">
      <c r="V185" s="56"/>
    </row>
    <row r="186" spans="22:22" ht="15.75" customHeight="1" x14ac:dyDescent="0.3">
      <c r="V186" s="56"/>
    </row>
    <row r="187" spans="22:22" ht="15.75" customHeight="1" x14ac:dyDescent="0.3">
      <c r="V187" s="56"/>
    </row>
    <row r="188" spans="22:22" ht="15.75" customHeight="1" x14ac:dyDescent="0.3">
      <c r="V188" s="56"/>
    </row>
    <row r="189" spans="22:22" ht="15.75" customHeight="1" x14ac:dyDescent="0.3">
      <c r="V189" s="56"/>
    </row>
    <row r="190" spans="22:22" ht="15.75" customHeight="1" x14ac:dyDescent="0.3">
      <c r="V190" s="56"/>
    </row>
    <row r="191" spans="22:22" ht="15.75" customHeight="1" x14ac:dyDescent="0.3">
      <c r="V191" s="56"/>
    </row>
    <row r="192" spans="22:22" ht="15.75" customHeight="1" x14ac:dyDescent="0.3">
      <c r="V192" s="56"/>
    </row>
    <row r="193" spans="22:22" ht="15.75" customHeight="1" x14ac:dyDescent="0.3">
      <c r="V193" s="56"/>
    </row>
    <row r="194" spans="22:22" ht="15.75" customHeight="1" x14ac:dyDescent="0.3">
      <c r="V194" s="56"/>
    </row>
    <row r="195" spans="22:22" ht="15.75" customHeight="1" x14ac:dyDescent="0.3">
      <c r="V195" s="56"/>
    </row>
    <row r="196" spans="22:22" ht="15.75" customHeight="1" x14ac:dyDescent="0.3">
      <c r="V196" s="56"/>
    </row>
    <row r="197" spans="22:22" ht="15.75" customHeight="1" x14ac:dyDescent="0.3">
      <c r="V197" s="56"/>
    </row>
    <row r="198" spans="22:22" ht="15.75" customHeight="1" x14ac:dyDescent="0.3">
      <c r="V198" s="56"/>
    </row>
    <row r="199" spans="22:22" ht="15.75" customHeight="1" x14ac:dyDescent="0.3">
      <c r="V199" s="56"/>
    </row>
    <row r="200" spans="22:22" ht="15.75" customHeight="1" x14ac:dyDescent="0.3">
      <c r="V200" s="56"/>
    </row>
    <row r="201" spans="22:22" ht="15.75" customHeight="1" x14ac:dyDescent="0.3">
      <c r="V201" s="56"/>
    </row>
    <row r="202" spans="22:22" ht="15.75" customHeight="1" x14ac:dyDescent="0.3">
      <c r="V202" s="56"/>
    </row>
    <row r="203" spans="22:22" ht="15.75" customHeight="1" x14ac:dyDescent="0.3">
      <c r="V203" s="56"/>
    </row>
    <row r="204" spans="22:22" ht="15.75" customHeight="1" x14ac:dyDescent="0.3">
      <c r="V204" s="56"/>
    </row>
    <row r="205" spans="22:22" ht="15.75" customHeight="1" x14ac:dyDescent="0.3">
      <c r="V205" s="56"/>
    </row>
    <row r="206" spans="22:22" ht="15.75" customHeight="1" x14ac:dyDescent="0.3">
      <c r="V206" s="56"/>
    </row>
    <row r="207" spans="22:22" ht="15.75" customHeight="1" x14ac:dyDescent="0.3">
      <c r="V207" s="56"/>
    </row>
    <row r="208" spans="22:22" ht="15.75" customHeight="1" x14ac:dyDescent="0.3">
      <c r="V208" s="56"/>
    </row>
    <row r="209" spans="22:22" ht="15.75" customHeight="1" x14ac:dyDescent="0.3">
      <c r="V209" s="56"/>
    </row>
    <row r="210" spans="22:22" ht="15.75" customHeight="1" x14ac:dyDescent="0.3">
      <c r="V210" s="56"/>
    </row>
    <row r="211" spans="22:22" ht="15.75" customHeight="1" x14ac:dyDescent="0.3">
      <c r="V211" s="56"/>
    </row>
    <row r="212" spans="22:22" ht="15.75" customHeight="1" x14ac:dyDescent="0.3">
      <c r="V212" s="56"/>
    </row>
    <row r="213" spans="22:22" ht="15.75" customHeight="1" x14ac:dyDescent="0.3">
      <c r="V213" s="56"/>
    </row>
    <row r="214" spans="22:22" ht="15.75" customHeight="1" x14ac:dyDescent="0.3">
      <c r="V214" s="56"/>
    </row>
    <row r="215" spans="22:22" ht="15.75" customHeight="1" x14ac:dyDescent="0.3">
      <c r="V215" s="56"/>
    </row>
    <row r="216" spans="22:22" ht="15.75" customHeight="1" x14ac:dyDescent="0.3">
      <c r="V216" s="56"/>
    </row>
    <row r="217" spans="22:22" ht="15.75" customHeight="1" x14ac:dyDescent="0.3">
      <c r="V217" s="56"/>
    </row>
    <row r="218" spans="22:22" ht="15.75" customHeight="1" x14ac:dyDescent="0.3">
      <c r="V218" s="56"/>
    </row>
    <row r="219" spans="22:22" ht="15.75" customHeight="1" x14ac:dyDescent="0.3">
      <c r="V219" s="56"/>
    </row>
    <row r="220" spans="22:22" ht="15.75" customHeight="1" x14ac:dyDescent="0.3">
      <c r="V220" s="56"/>
    </row>
    <row r="221" spans="22:22" ht="15.75" customHeight="1" x14ac:dyDescent="0.3">
      <c r="V221" s="56"/>
    </row>
    <row r="222" spans="22:22" ht="15.75" customHeight="1" x14ac:dyDescent="0.3">
      <c r="V222" s="56"/>
    </row>
    <row r="223" spans="22:22" ht="15.75" customHeight="1" x14ac:dyDescent="0.3">
      <c r="V223" s="56"/>
    </row>
    <row r="224" spans="22:22" ht="15.75" customHeight="1" x14ac:dyDescent="0.3">
      <c r="V224" s="56"/>
    </row>
    <row r="225" spans="22:22" ht="15.75" customHeight="1" x14ac:dyDescent="0.3">
      <c r="V225" s="56"/>
    </row>
    <row r="226" spans="22:22" ht="15.75" customHeight="1" x14ac:dyDescent="0.3">
      <c r="V226" s="56"/>
    </row>
    <row r="227" spans="22:22" ht="15.75" customHeight="1" x14ac:dyDescent="0.3">
      <c r="V227" s="56"/>
    </row>
    <row r="228" spans="22:22" ht="15.75" customHeight="1" x14ac:dyDescent="0.3">
      <c r="V228" s="56"/>
    </row>
    <row r="229" spans="22:22" ht="15.75" customHeight="1" x14ac:dyDescent="0.3">
      <c r="V229" s="56"/>
    </row>
    <row r="230" spans="22:22" ht="15.75" customHeight="1" x14ac:dyDescent="0.3">
      <c r="V230" s="56"/>
    </row>
    <row r="231" spans="22:22" ht="15.75" customHeight="1" x14ac:dyDescent="0.3">
      <c r="V231" s="56"/>
    </row>
    <row r="232" spans="22:22" ht="15.75" customHeight="1" x14ac:dyDescent="0.3">
      <c r="V232" s="56"/>
    </row>
    <row r="233" spans="22:22" ht="15.75" customHeight="1" x14ac:dyDescent="0.3">
      <c r="V233" s="56"/>
    </row>
    <row r="234" spans="22:22" ht="15.75" customHeight="1" x14ac:dyDescent="0.3">
      <c r="V234" s="56"/>
    </row>
    <row r="235" spans="22:22" ht="15.75" customHeight="1" x14ac:dyDescent="0.3">
      <c r="V235" s="56"/>
    </row>
    <row r="236" spans="22:22" ht="15.75" customHeight="1" x14ac:dyDescent="0.3">
      <c r="V236" s="56"/>
    </row>
    <row r="237" spans="22:22" ht="15.75" customHeight="1" x14ac:dyDescent="0.3">
      <c r="V237" s="56"/>
    </row>
    <row r="238" spans="22:22" ht="15.75" customHeight="1" x14ac:dyDescent="0.3">
      <c r="V238" s="56"/>
    </row>
    <row r="239" spans="22:22" ht="15.75" customHeight="1" x14ac:dyDescent="0.3">
      <c r="V239" s="56"/>
    </row>
    <row r="240" spans="22:22" ht="15.75" customHeight="1" x14ac:dyDescent="0.3">
      <c r="V240" s="56"/>
    </row>
    <row r="241" spans="22:22" ht="15.75" customHeight="1" x14ac:dyDescent="0.3">
      <c r="V241" s="56"/>
    </row>
    <row r="242" spans="22:22" ht="15.75" customHeight="1" x14ac:dyDescent="0.3">
      <c r="V242" s="56"/>
    </row>
    <row r="243" spans="22:22" ht="15.75" customHeight="1" x14ac:dyDescent="0.3">
      <c r="V243" s="56"/>
    </row>
    <row r="244" spans="22:22" ht="15.75" customHeight="1" x14ac:dyDescent="0.3">
      <c r="V244" s="56"/>
    </row>
    <row r="245" spans="22:22" ht="15.75" customHeight="1" x14ac:dyDescent="0.3">
      <c r="V245" s="56"/>
    </row>
    <row r="246" spans="22:22" ht="15.75" customHeight="1" x14ac:dyDescent="0.3">
      <c r="V246" s="56"/>
    </row>
    <row r="247" spans="22:22" ht="15.75" customHeight="1" x14ac:dyDescent="0.3">
      <c r="V247" s="56"/>
    </row>
    <row r="248" spans="22:22" ht="15.75" customHeight="1" x14ac:dyDescent="0.3">
      <c r="V248" s="56"/>
    </row>
    <row r="249" spans="22:22" ht="15.75" customHeight="1" x14ac:dyDescent="0.3">
      <c r="V249" s="56"/>
    </row>
    <row r="250" spans="22:22" ht="15.75" customHeight="1" x14ac:dyDescent="0.3">
      <c r="V250" s="56"/>
    </row>
    <row r="251" spans="22:22" ht="15.75" customHeight="1" x14ac:dyDescent="0.3">
      <c r="V251" s="56"/>
    </row>
    <row r="252" spans="22:22" ht="15.75" customHeight="1" x14ac:dyDescent="0.3">
      <c r="V252" s="56"/>
    </row>
    <row r="253" spans="22:22" ht="15.75" customHeight="1" x14ac:dyDescent="0.3">
      <c r="V253" s="56"/>
    </row>
    <row r="254" spans="22:22" ht="15.75" customHeight="1" x14ac:dyDescent="0.3">
      <c r="V254" s="56"/>
    </row>
    <row r="255" spans="22:22" ht="15.75" customHeight="1" x14ac:dyDescent="0.3">
      <c r="V255" s="56"/>
    </row>
    <row r="256" spans="22:22" ht="15.75" customHeight="1" x14ac:dyDescent="0.3">
      <c r="V256" s="56"/>
    </row>
    <row r="257" spans="22:22" ht="15.75" customHeight="1" x14ac:dyDescent="0.3">
      <c r="V257" s="56"/>
    </row>
    <row r="258" spans="22:22" ht="15.75" customHeight="1" x14ac:dyDescent="0.3">
      <c r="V258" s="56"/>
    </row>
    <row r="259" spans="22:22" ht="15.75" customHeight="1" x14ac:dyDescent="0.3">
      <c r="V259" s="56"/>
    </row>
    <row r="260" spans="22:22" ht="15.75" customHeight="1" x14ac:dyDescent="0.3">
      <c r="V260" s="56"/>
    </row>
    <row r="261" spans="22:22" ht="15.75" customHeight="1" x14ac:dyDescent="0.3">
      <c r="V261" s="56"/>
    </row>
    <row r="262" spans="22:22" ht="15.75" customHeight="1" x14ac:dyDescent="0.3">
      <c r="V262" s="56"/>
    </row>
    <row r="263" spans="22:22" ht="15.75" customHeight="1" x14ac:dyDescent="0.3">
      <c r="V263" s="56"/>
    </row>
    <row r="264" spans="22:22" ht="15.75" customHeight="1" x14ac:dyDescent="0.3">
      <c r="V264" s="56"/>
    </row>
    <row r="265" spans="22:22" ht="15.75" customHeight="1" x14ac:dyDescent="0.3">
      <c r="V265" s="56"/>
    </row>
    <row r="266" spans="22:22" ht="15.75" customHeight="1" x14ac:dyDescent="0.3">
      <c r="V266" s="56"/>
    </row>
    <row r="267" spans="22:22" ht="15.75" customHeight="1" x14ac:dyDescent="0.3">
      <c r="V267" s="56"/>
    </row>
    <row r="268" spans="22:22" ht="15.75" customHeight="1" x14ac:dyDescent="0.3">
      <c r="V268" s="56"/>
    </row>
    <row r="269" spans="22:22" ht="15.75" customHeight="1" x14ac:dyDescent="0.3">
      <c r="V269" s="56"/>
    </row>
    <row r="270" spans="22:22" ht="15.75" customHeight="1" x14ac:dyDescent="0.3">
      <c r="V270" s="56"/>
    </row>
    <row r="271" spans="22:22" ht="15.75" customHeight="1" x14ac:dyDescent="0.3">
      <c r="V271" s="56"/>
    </row>
    <row r="272" spans="22:22" ht="15.75" customHeight="1" x14ac:dyDescent="0.3">
      <c r="V272" s="56"/>
    </row>
    <row r="273" spans="22:22" ht="15.75" customHeight="1" x14ac:dyDescent="0.3">
      <c r="V273" s="56"/>
    </row>
    <row r="274" spans="22:22" ht="15.75" customHeight="1" x14ac:dyDescent="0.3">
      <c r="V274" s="56"/>
    </row>
    <row r="275" spans="22:22" ht="15.75" customHeight="1" x14ac:dyDescent="0.3">
      <c r="V275" s="56"/>
    </row>
    <row r="276" spans="22:22" ht="15.75" customHeight="1" x14ac:dyDescent="0.3">
      <c r="V276" s="56"/>
    </row>
    <row r="277" spans="22:22" ht="15.75" customHeight="1" x14ac:dyDescent="0.3">
      <c r="V277" s="56"/>
    </row>
    <row r="278" spans="22:22" ht="15.75" customHeight="1" x14ac:dyDescent="0.3">
      <c r="V278" s="56"/>
    </row>
    <row r="279" spans="22:22" ht="15.75" customHeight="1" x14ac:dyDescent="0.3">
      <c r="V279" s="56"/>
    </row>
    <row r="280" spans="22:22" ht="15.75" customHeight="1" x14ac:dyDescent="0.3">
      <c r="V280" s="56"/>
    </row>
    <row r="281" spans="22:22" ht="15.75" customHeight="1" x14ac:dyDescent="0.3">
      <c r="V281" s="56"/>
    </row>
    <row r="282" spans="22:22" ht="15.75" customHeight="1" x14ac:dyDescent="0.3">
      <c r="V282" s="56"/>
    </row>
    <row r="283" spans="22:22" ht="15.75" customHeight="1" x14ac:dyDescent="0.3">
      <c r="V283" s="56"/>
    </row>
    <row r="284" spans="22:22" ht="15.75" customHeight="1" x14ac:dyDescent="0.3">
      <c r="V284" s="56"/>
    </row>
    <row r="285" spans="22:22" ht="15.75" customHeight="1" x14ac:dyDescent="0.3">
      <c r="V285" s="56"/>
    </row>
    <row r="286" spans="22:22" ht="15.75" customHeight="1" x14ac:dyDescent="0.3">
      <c r="V286" s="56"/>
    </row>
    <row r="287" spans="22:22" ht="15.75" customHeight="1" x14ac:dyDescent="0.3">
      <c r="V287" s="56"/>
    </row>
    <row r="288" spans="22:22" ht="15.75" customHeight="1" x14ac:dyDescent="0.3">
      <c r="V288" s="56"/>
    </row>
    <row r="289" spans="22:22" ht="15.75" customHeight="1" x14ac:dyDescent="0.3">
      <c r="V289" s="56"/>
    </row>
    <row r="290" spans="22:22" ht="15.75" customHeight="1" x14ac:dyDescent="0.3">
      <c r="V290" s="56"/>
    </row>
    <row r="291" spans="22:22" ht="15.75" customHeight="1" x14ac:dyDescent="0.3">
      <c r="V291" s="56"/>
    </row>
    <row r="292" spans="22:22" ht="15.75" customHeight="1" x14ac:dyDescent="0.3">
      <c r="V292" s="56"/>
    </row>
    <row r="293" spans="22:22" ht="15.75" customHeight="1" x14ac:dyDescent="0.3">
      <c r="V293" s="56"/>
    </row>
    <row r="294" spans="22:22" ht="15.75" customHeight="1" x14ac:dyDescent="0.3">
      <c r="V294" s="56"/>
    </row>
    <row r="295" spans="22:22" ht="15.75" customHeight="1" x14ac:dyDescent="0.3">
      <c r="V295" s="56"/>
    </row>
    <row r="296" spans="22:22" ht="15.75" customHeight="1" x14ac:dyDescent="0.3">
      <c r="V296" s="56"/>
    </row>
    <row r="297" spans="22:22" ht="15.75" customHeight="1" x14ac:dyDescent="0.3">
      <c r="V297" s="56"/>
    </row>
    <row r="298" spans="22:22" ht="15.75" customHeight="1" x14ac:dyDescent="0.3">
      <c r="V298" s="56"/>
    </row>
    <row r="299" spans="22:22" ht="15.75" customHeight="1" x14ac:dyDescent="0.3">
      <c r="V299" s="56"/>
    </row>
    <row r="300" spans="22:22" ht="15.75" customHeight="1" x14ac:dyDescent="0.3">
      <c r="V300" s="56"/>
    </row>
    <row r="301" spans="22:22" ht="15.75" customHeight="1" x14ac:dyDescent="0.3">
      <c r="V301" s="56"/>
    </row>
    <row r="302" spans="22:22" ht="15.75" customHeight="1" x14ac:dyDescent="0.3">
      <c r="V302" s="56"/>
    </row>
    <row r="303" spans="22:22" ht="15.75" customHeight="1" x14ac:dyDescent="0.3">
      <c r="V303" s="56"/>
    </row>
    <row r="304" spans="22:22" ht="15.75" customHeight="1" x14ac:dyDescent="0.3">
      <c r="V304" s="56"/>
    </row>
    <row r="305" spans="22:22" ht="15.75" customHeight="1" x14ac:dyDescent="0.3">
      <c r="V305" s="56"/>
    </row>
    <row r="306" spans="22:22" ht="15.75" customHeight="1" x14ac:dyDescent="0.3">
      <c r="V306" s="56"/>
    </row>
    <row r="307" spans="22:22" ht="15.75" customHeight="1" x14ac:dyDescent="0.3">
      <c r="V307" s="56"/>
    </row>
    <row r="308" spans="22:22" ht="15.75" customHeight="1" x14ac:dyDescent="0.3">
      <c r="V308" s="56"/>
    </row>
    <row r="309" spans="22:22" ht="15.75" customHeight="1" x14ac:dyDescent="0.3">
      <c r="V309" s="56"/>
    </row>
    <row r="310" spans="22:22" ht="15.75" customHeight="1" x14ac:dyDescent="0.3">
      <c r="V310" s="56"/>
    </row>
    <row r="311" spans="22:22" ht="15.75" customHeight="1" x14ac:dyDescent="0.3">
      <c r="V311" s="56"/>
    </row>
    <row r="312" spans="22:22" ht="15.75" customHeight="1" x14ac:dyDescent="0.3">
      <c r="V312" s="56"/>
    </row>
    <row r="313" spans="22:22" ht="15.75" customHeight="1" x14ac:dyDescent="0.3">
      <c r="V313" s="56"/>
    </row>
    <row r="314" spans="22:22" ht="15.75" customHeight="1" x14ac:dyDescent="0.3">
      <c r="V314" s="56"/>
    </row>
    <row r="315" spans="22:22" ht="15.75" customHeight="1" x14ac:dyDescent="0.3">
      <c r="V315" s="56"/>
    </row>
    <row r="316" spans="22:22" ht="15.75" customHeight="1" x14ac:dyDescent="0.3">
      <c r="V316" s="56"/>
    </row>
    <row r="317" spans="22:22" ht="15.75" customHeight="1" x14ac:dyDescent="0.3">
      <c r="V317" s="56"/>
    </row>
    <row r="318" spans="22:22" ht="15.75" customHeight="1" x14ac:dyDescent="0.3">
      <c r="V318" s="56"/>
    </row>
    <row r="319" spans="22:22" ht="15.75" customHeight="1" x14ac:dyDescent="0.3">
      <c r="V319" s="56"/>
    </row>
    <row r="320" spans="22:22" ht="15.75" customHeight="1" x14ac:dyDescent="0.3">
      <c r="V320" s="56"/>
    </row>
    <row r="321" spans="22:22" ht="15.75" customHeight="1" x14ac:dyDescent="0.3">
      <c r="V321" s="56"/>
    </row>
    <row r="322" spans="22:22" ht="15.75" customHeight="1" x14ac:dyDescent="0.3">
      <c r="V322" s="56"/>
    </row>
    <row r="323" spans="22:22" ht="15.75" customHeight="1" x14ac:dyDescent="0.3">
      <c r="V323" s="56"/>
    </row>
    <row r="324" spans="22:22" ht="15.75" customHeight="1" x14ac:dyDescent="0.3">
      <c r="V324" s="56"/>
    </row>
    <row r="325" spans="22:22" ht="15.75" customHeight="1" x14ac:dyDescent="0.3">
      <c r="V325" s="56"/>
    </row>
    <row r="326" spans="22:22" ht="15.75" customHeight="1" x14ac:dyDescent="0.3">
      <c r="V326" s="56"/>
    </row>
    <row r="327" spans="22:22" ht="15.75" customHeight="1" x14ac:dyDescent="0.3">
      <c r="V327" s="56"/>
    </row>
    <row r="328" spans="22:22" ht="15.75" customHeight="1" x14ac:dyDescent="0.3">
      <c r="V328" s="56"/>
    </row>
    <row r="329" spans="22:22" ht="15.75" customHeight="1" x14ac:dyDescent="0.3">
      <c r="V329" s="56"/>
    </row>
    <row r="330" spans="22:22" ht="15.75" customHeight="1" x14ac:dyDescent="0.3">
      <c r="V330" s="56"/>
    </row>
    <row r="331" spans="22:22" ht="15.75" customHeight="1" x14ac:dyDescent="0.3">
      <c r="V331" s="56"/>
    </row>
    <row r="332" spans="22:22" ht="15.75" customHeight="1" x14ac:dyDescent="0.3">
      <c r="V332" s="56"/>
    </row>
    <row r="333" spans="22:22" ht="15.75" customHeight="1" x14ac:dyDescent="0.3">
      <c r="V333" s="56"/>
    </row>
    <row r="334" spans="22:22" ht="15.75" customHeight="1" x14ac:dyDescent="0.3">
      <c r="V334" s="56"/>
    </row>
    <row r="335" spans="22:22" ht="15.75" customHeight="1" x14ac:dyDescent="0.3">
      <c r="V335" s="56"/>
    </row>
    <row r="336" spans="22:22" ht="15.75" customHeight="1" x14ac:dyDescent="0.3">
      <c r="V336" s="56"/>
    </row>
    <row r="337" spans="22:22" ht="15.75" customHeight="1" x14ac:dyDescent="0.3">
      <c r="V337" s="56"/>
    </row>
    <row r="338" spans="22:22" ht="15.75" customHeight="1" x14ac:dyDescent="0.3">
      <c r="V338" s="56"/>
    </row>
    <row r="339" spans="22:22" ht="15.75" customHeight="1" x14ac:dyDescent="0.3">
      <c r="V339" s="56"/>
    </row>
    <row r="340" spans="22:22" ht="15.75" customHeight="1" x14ac:dyDescent="0.3">
      <c r="V340" s="56"/>
    </row>
    <row r="341" spans="22:22" ht="15.75" customHeight="1" x14ac:dyDescent="0.3">
      <c r="V341" s="56"/>
    </row>
    <row r="342" spans="22:22" ht="15.75" customHeight="1" x14ac:dyDescent="0.3">
      <c r="V342" s="56"/>
    </row>
    <row r="343" spans="22:22" ht="15.75" customHeight="1" x14ac:dyDescent="0.3">
      <c r="V343" s="56"/>
    </row>
    <row r="344" spans="22:22" ht="15.75" customHeight="1" x14ac:dyDescent="0.3">
      <c r="V344" s="56"/>
    </row>
    <row r="345" spans="22:22" ht="15.75" customHeight="1" x14ac:dyDescent="0.3">
      <c r="V345" s="56"/>
    </row>
    <row r="346" spans="22:22" ht="15.75" customHeight="1" x14ac:dyDescent="0.3">
      <c r="V346" s="56"/>
    </row>
    <row r="347" spans="22:22" ht="15.75" customHeight="1" x14ac:dyDescent="0.3">
      <c r="V347" s="56"/>
    </row>
    <row r="348" spans="22:22" ht="15.75" customHeight="1" x14ac:dyDescent="0.3">
      <c r="V348" s="56"/>
    </row>
    <row r="349" spans="22:22" ht="15.75" customHeight="1" x14ac:dyDescent="0.3">
      <c r="V349" s="56"/>
    </row>
    <row r="350" spans="22:22" ht="15.75" customHeight="1" x14ac:dyDescent="0.3">
      <c r="V350" s="56"/>
    </row>
    <row r="351" spans="22:22" ht="15.75" customHeight="1" x14ac:dyDescent="0.3">
      <c r="V351" s="56"/>
    </row>
    <row r="352" spans="22:22" ht="15.75" customHeight="1" x14ac:dyDescent="0.3">
      <c r="V352" s="56"/>
    </row>
    <row r="353" spans="22:22" ht="15.75" customHeight="1" x14ac:dyDescent="0.3">
      <c r="V353" s="56"/>
    </row>
    <row r="354" spans="22:22" ht="15.75" customHeight="1" x14ac:dyDescent="0.3">
      <c r="V354" s="56"/>
    </row>
    <row r="355" spans="22:22" ht="15.75" customHeight="1" x14ac:dyDescent="0.3">
      <c r="V355" s="56"/>
    </row>
    <row r="356" spans="22:22" ht="15.75" customHeight="1" x14ac:dyDescent="0.3">
      <c r="V356" s="56"/>
    </row>
    <row r="357" spans="22:22" ht="15.75" customHeight="1" x14ac:dyDescent="0.3">
      <c r="V357" s="56"/>
    </row>
    <row r="358" spans="22:22" ht="15.75" customHeight="1" x14ac:dyDescent="0.3">
      <c r="V358" s="56"/>
    </row>
    <row r="359" spans="22:22" ht="15.75" customHeight="1" x14ac:dyDescent="0.3">
      <c r="V359" s="56"/>
    </row>
    <row r="360" spans="22:22" ht="15.75" customHeight="1" x14ac:dyDescent="0.3">
      <c r="V360" s="56"/>
    </row>
    <row r="361" spans="22:22" ht="15.75" customHeight="1" x14ac:dyDescent="0.3">
      <c r="V361" s="56"/>
    </row>
    <row r="362" spans="22:22" ht="15.75" customHeight="1" x14ac:dyDescent="0.3">
      <c r="V362" s="56"/>
    </row>
    <row r="363" spans="22:22" ht="15.75" customHeight="1" x14ac:dyDescent="0.3">
      <c r="V363" s="56"/>
    </row>
    <row r="364" spans="22:22" ht="15.75" customHeight="1" x14ac:dyDescent="0.3">
      <c r="V364" s="56"/>
    </row>
    <row r="365" spans="22:22" ht="15.75" customHeight="1" x14ac:dyDescent="0.3">
      <c r="V365" s="56"/>
    </row>
    <row r="366" spans="22:22" ht="15.75" customHeight="1" x14ac:dyDescent="0.3">
      <c r="V366" s="56"/>
    </row>
    <row r="367" spans="22:22" ht="15.75" customHeight="1" x14ac:dyDescent="0.3">
      <c r="V367" s="56"/>
    </row>
    <row r="368" spans="22:22" ht="15.75" customHeight="1" x14ac:dyDescent="0.3">
      <c r="V368" s="56"/>
    </row>
    <row r="369" spans="22:22" ht="15.75" customHeight="1" x14ac:dyDescent="0.3">
      <c r="V369" s="56"/>
    </row>
    <row r="370" spans="22:22" ht="15.75" customHeight="1" x14ac:dyDescent="0.3">
      <c r="V370" s="56"/>
    </row>
    <row r="371" spans="22:22" ht="15.75" customHeight="1" x14ac:dyDescent="0.3">
      <c r="V371" s="56"/>
    </row>
    <row r="372" spans="22:22" ht="15.75" customHeight="1" x14ac:dyDescent="0.3">
      <c r="V372" s="56"/>
    </row>
    <row r="373" spans="22:22" ht="15.75" customHeight="1" x14ac:dyDescent="0.3">
      <c r="V373" s="56"/>
    </row>
    <row r="374" spans="22:22" ht="15.75" customHeight="1" x14ac:dyDescent="0.3">
      <c r="V374" s="56"/>
    </row>
    <row r="375" spans="22:22" ht="15.75" customHeight="1" x14ac:dyDescent="0.3">
      <c r="V375" s="56"/>
    </row>
    <row r="376" spans="22:22" ht="15.75" customHeight="1" x14ac:dyDescent="0.3">
      <c r="V376" s="56"/>
    </row>
    <row r="377" spans="22:22" ht="15.75" customHeight="1" x14ac:dyDescent="0.3">
      <c r="V377" s="56"/>
    </row>
    <row r="378" spans="22:22" ht="15.75" customHeight="1" x14ac:dyDescent="0.3">
      <c r="V378" s="56"/>
    </row>
    <row r="379" spans="22:22" ht="15.75" customHeight="1" x14ac:dyDescent="0.3">
      <c r="V379" s="56"/>
    </row>
    <row r="380" spans="22:22" ht="15.75" customHeight="1" x14ac:dyDescent="0.3">
      <c r="V380" s="56"/>
    </row>
    <row r="381" spans="22:22" ht="15.75" customHeight="1" x14ac:dyDescent="0.3">
      <c r="V381" s="56"/>
    </row>
    <row r="382" spans="22:22" ht="15.75" customHeight="1" x14ac:dyDescent="0.3">
      <c r="V382" s="56"/>
    </row>
    <row r="383" spans="22:22" ht="15.75" customHeight="1" x14ac:dyDescent="0.3">
      <c r="V383" s="56"/>
    </row>
    <row r="384" spans="22:22" ht="15.75" customHeight="1" x14ac:dyDescent="0.3">
      <c r="V384" s="56"/>
    </row>
    <row r="385" spans="22:22" ht="15.75" customHeight="1" x14ac:dyDescent="0.3">
      <c r="V385" s="56"/>
    </row>
    <row r="386" spans="22:22" ht="15.75" customHeight="1" x14ac:dyDescent="0.3">
      <c r="V386" s="56"/>
    </row>
    <row r="387" spans="22:22" ht="15.75" customHeight="1" x14ac:dyDescent="0.3">
      <c r="V387" s="56"/>
    </row>
    <row r="388" spans="22:22" ht="15.75" customHeight="1" x14ac:dyDescent="0.3">
      <c r="V388" s="56"/>
    </row>
    <row r="389" spans="22:22" ht="15.75" customHeight="1" x14ac:dyDescent="0.3">
      <c r="V389" s="56"/>
    </row>
    <row r="390" spans="22:22" ht="15.75" customHeight="1" x14ac:dyDescent="0.3">
      <c r="V390" s="56"/>
    </row>
    <row r="391" spans="22:22" ht="15.75" customHeight="1" x14ac:dyDescent="0.3">
      <c r="V391" s="56"/>
    </row>
    <row r="392" spans="22:22" ht="15.75" customHeight="1" x14ac:dyDescent="0.3">
      <c r="V392" s="56"/>
    </row>
    <row r="393" spans="22:22" ht="15.75" customHeight="1" x14ac:dyDescent="0.3">
      <c r="V393" s="56"/>
    </row>
    <row r="394" spans="22:22" ht="15.75" customHeight="1" x14ac:dyDescent="0.3">
      <c r="V394" s="56"/>
    </row>
    <row r="395" spans="22:22" ht="15.75" customHeight="1" x14ac:dyDescent="0.3">
      <c r="V395" s="56"/>
    </row>
    <row r="396" spans="22:22" ht="15.75" customHeight="1" x14ac:dyDescent="0.3">
      <c r="V396" s="56"/>
    </row>
    <row r="397" spans="22:22" ht="15.75" customHeight="1" x14ac:dyDescent="0.3">
      <c r="V397" s="56"/>
    </row>
    <row r="398" spans="22:22" ht="15.75" customHeight="1" x14ac:dyDescent="0.3">
      <c r="V398" s="56"/>
    </row>
    <row r="399" spans="22:22" ht="15.75" customHeight="1" x14ac:dyDescent="0.3">
      <c r="V399" s="56"/>
    </row>
    <row r="400" spans="22:22" ht="15.75" customHeight="1" x14ac:dyDescent="0.3">
      <c r="V400" s="56"/>
    </row>
    <row r="401" spans="22:22" ht="15.75" customHeight="1" x14ac:dyDescent="0.3">
      <c r="V401" s="56"/>
    </row>
    <row r="402" spans="22:22" ht="15.75" customHeight="1" x14ac:dyDescent="0.3">
      <c r="V402" s="56"/>
    </row>
    <row r="403" spans="22:22" ht="15.75" customHeight="1" x14ac:dyDescent="0.3">
      <c r="V403" s="56"/>
    </row>
    <row r="404" spans="22:22" ht="15.75" customHeight="1" x14ac:dyDescent="0.3">
      <c r="V404" s="56"/>
    </row>
    <row r="405" spans="22:22" ht="15.75" customHeight="1" x14ac:dyDescent="0.3">
      <c r="V405" s="56"/>
    </row>
    <row r="406" spans="22:22" ht="15.75" customHeight="1" x14ac:dyDescent="0.3">
      <c r="V406" s="56"/>
    </row>
    <row r="407" spans="22:22" ht="15.75" customHeight="1" x14ac:dyDescent="0.3">
      <c r="V407" s="56"/>
    </row>
    <row r="408" spans="22:22" ht="15.75" customHeight="1" x14ac:dyDescent="0.3">
      <c r="V408" s="56"/>
    </row>
    <row r="409" spans="22:22" ht="15.75" customHeight="1" x14ac:dyDescent="0.3">
      <c r="V409" s="56"/>
    </row>
    <row r="410" spans="22:22" ht="15.75" customHeight="1" x14ac:dyDescent="0.3">
      <c r="V410" s="56"/>
    </row>
    <row r="411" spans="22:22" ht="15.75" customHeight="1" x14ac:dyDescent="0.3">
      <c r="V411" s="56"/>
    </row>
    <row r="412" spans="22:22" ht="15.75" customHeight="1" x14ac:dyDescent="0.3">
      <c r="V412" s="56"/>
    </row>
    <row r="413" spans="22:22" ht="15.75" customHeight="1" x14ac:dyDescent="0.3">
      <c r="V413" s="56"/>
    </row>
    <row r="414" spans="22:22" ht="15.75" customHeight="1" x14ac:dyDescent="0.3">
      <c r="V414" s="56"/>
    </row>
    <row r="415" spans="22:22" ht="15.75" customHeight="1" x14ac:dyDescent="0.3">
      <c r="V415" s="56"/>
    </row>
    <row r="416" spans="22:22" ht="15.75" customHeight="1" x14ac:dyDescent="0.3">
      <c r="V416" s="56"/>
    </row>
    <row r="417" spans="22:22" ht="15.75" customHeight="1" x14ac:dyDescent="0.3">
      <c r="V417" s="56"/>
    </row>
    <row r="418" spans="22:22" ht="15.75" customHeight="1" x14ac:dyDescent="0.3">
      <c r="V418" s="56"/>
    </row>
    <row r="419" spans="22:22" ht="15.75" customHeight="1" x14ac:dyDescent="0.3">
      <c r="V419" s="56"/>
    </row>
    <row r="420" spans="22:22" ht="15.75" customHeight="1" x14ac:dyDescent="0.3">
      <c r="V420" s="56"/>
    </row>
    <row r="421" spans="22:22" ht="15.75" customHeight="1" x14ac:dyDescent="0.3">
      <c r="V421" s="56"/>
    </row>
    <row r="422" spans="22:22" ht="15.75" customHeight="1" x14ac:dyDescent="0.3">
      <c r="V422" s="56"/>
    </row>
    <row r="423" spans="22:22" ht="15.75" customHeight="1" x14ac:dyDescent="0.3">
      <c r="V423" s="56"/>
    </row>
    <row r="424" spans="22:22" ht="15.75" customHeight="1" x14ac:dyDescent="0.3">
      <c r="V424" s="56"/>
    </row>
    <row r="425" spans="22:22" ht="15.75" customHeight="1" x14ac:dyDescent="0.3">
      <c r="V425" s="56"/>
    </row>
    <row r="426" spans="22:22" ht="15.75" customHeight="1" x14ac:dyDescent="0.3">
      <c r="V426" s="56"/>
    </row>
    <row r="427" spans="22:22" ht="15.75" customHeight="1" x14ac:dyDescent="0.3">
      <c r="V427" s="56"/>
    </row>
    <row r="428" spans="22:22" ht="15.75" customHeight="1" x14ac:dyDescent="0.3">
      <c r="V428" s="56"/>
    </row>
    <row r="429" spans="22:22" ht="15.75" customHeight="1" x14ac:dyDescent="0.3">
      <c r="V429" s="56"/>
    </row>
    <row r="430" spans="22:22" ht="15.75" customHeight="1" x14ac:dyDescent="0.3">
      <c r="V430" s="56"/>
    </row>
    <row r="431" spans="22:22" ht="15.75" customHeight="1" x14ac:dyDescent="0.3">
      <c r="V431" s="56"/>
    </row>
    <row r="432" spans="22:22" ht="15.75" customHeight="1" x14ac:dyDescent="0.3">
      <c r="V432" s="56"/>
    </row>
    <row r="433" spans="22:22" ht="15.75" customHeight="1" x14ac:dyDescent="0.3">
      <c r="V433" s="56"/>
    </row>
    <row r="434" spans="22:22" ht="15.75" customHeight="1" x14ac:dyDescent="0.3">
      <c r="V434" s="56"/>
    </row>
    <row r="435" spans="22:22" ht="15.75" customHeight="1" x14ac:dyDescent="0.3">
      <c r="V435" s="56"/>
    </row>
    <row r="436" spans="22:22" ht="15.75" customHeight="1" x14ac:dyDescent="0.3">
      <c r="V436" s="56"/>
    </row>
    <row r="437" spans="22:22" ht="15.75" customHeight="1" x14ac:dyDescent="0.3">
      <c r="V437" s="56"/>
    </row>
    <row r="438" spans="22:22" ht="15.75" customHeight="1" x14ac:dyDescent="0.3">
      <c r="V438" s="56"/>
    </row>
    <row r="439" spans="22:22" ht="15.75" customHeight="1" x14ac:dyDescent="0.3">
      <c r="V439" s="56"/>
    </row>
    <row r="440" spans="22:22" ht="15.75" customHeight="1" x14ac:dyDescent="0.3">
      <c r="V440" s="56"/>
    </row>
    <row r="441" spans="22:22" ht="15.75" customHeight="1" x14ac:dyDescent="0.3">
      <c r="V441" s="56"/>
    </row>
    <row r="442" spans="22:22" ht="15.75" customHeight="1" x14ac:dyDescent="0.3">
      <c r="V442" s="56"/>
    </row>
    <row r="443" spans="22:22" ht="15.75" customHeight="1" x14ac:dyDescent="0.3">
      <c r="V443" s="56"/>
    </row>
    <row r="444" spans="22:22" ht="15.75" customHeight="1" x14ac:dyDescent="0.3">
      <c r="V444" s="56"/>
    </row>
    <row r="445" spans="22:22" ht="15.75" customHeight="1" x14ac:dyDescent="0.3">
      <c r="V445" s="56"/>
    </row>
    <row r="446" spans="22:22" ht="15.75" customHeight="1" x14ac:dyDescent="0.3">
      <c r="V446" s="56"/>
    </row>
    <row r="447" spans="22:22" ht="15.75" customHeight="1" x14ac:dyDescent="0.3">
      <c r="V447" s="56"/>
    </row>
    <row r="448" spans="22:22" ht="15.75" customHeight="1" x14ac:dyDescent="0.3">
      <c r="V448" s="56"/>
    </row>
    <row r="449" spans="22:22" ht="15.75" customHeight="1" x14ac:dyDescent="0.3">
      <c r="V449" s="56"/>
    </row>
    <row r="450" spans="22:22" ht="15.75" customHeight="1" x14ac:dyDescent="0.3">
      <c r="V450" s="56"/>
    </row>
    <row r="451" spans="22:22" ht="15.75" customHeight="1" x14ac:dyDescent="0.3">
      <c r="V451" s="56"/>
    </row>
    <row r="452" spans="22:22" ht="15.75" customHeight="1" x14ac:dyDescent="0.3">
      <c r="V452" s="56"/>
    </row>
    <row r="453" spans="22:22" ht="15.75" customHeight="1" x14ac:dyDescent="0.3">
      <c r="V453" s="56"/>
    </row>
    <row r="454" spans="22:22" ht="15.75" customHeight="1" x14ac:dyDescent="0.3">
      <c r="V454" s="56"/>
    </row>
    <row r="455" spans="22:22" ht="15.75" customHeight="1" x14ac:dyDescent="0.3">
      <c r="V455" s="56"/>
    </row>
    <row r="456" spans="22:22" ht="15.75" customHeight="1" x14ac:dyDescent="0.3">
      <c r="V456" s="56"/>
    </row>
    <row r="457" spans="22:22" ht="15.75" customHeight="1" x14ac:dyDescent="0.3">
      <c r="V457" s="56"/>
    </row>
    <row r="458" spans="22:22" ht="15.75" customHeight="1" x14ac:dyDescent="0.3">
      <c r="V458" s="56"/>
    </row>
    <row r="459" spans="22:22" ht="15.75" customHeight="1" x14ac:dyDescent="0.3">
      <c r="V459" s="56"/>
    </row>
    <row r="460" spans="22:22" ht="15.75" customHeight="1" x14ac:dyDescent="0.3">
      <c r="V460" s="56"/>
    </row>
    <row r="461" spans="22:22" ht="15.75" customHeight="1" x14ac:dyDescent="0.3">
      <c r="V461" s="56"/>
    </row>
    <row r="462" spans="22:22" ht="15.75" customHeight="1" x14ac:dyDescent="0.3">
      <c r="V462" s="56"/>
    </row>
    <row r="463" spans="22:22" ht="15.75" customHeight="1" x14ac:dyDescent="0.3">
      <c r="V463" s="56"/>
    </row>
    <row r="464" spans="22:22" ht="15.75" customHeight="1" x14ac:dyDescent="0.3">
      <c r="V464" s="56"/>
    </row>
    <row r="465" spans="22:22" ht="15.75" customHeight="1" x14ac:dyDescent="0.3">
      <c r="V465" s="56"/>
    </row>
    <row r="466" spans="22:22" ht="15.75" customHeight="1" x14ac:dyDescent="0.3">
      <c r="V466" s="56"/>
    </row>
    <row r="467" spans="22:22" ht="15.75" customHeight="1" x14ac:dyDescent="0.3">
      <c r="V467" s="56"/>
    </row>
    <row r="468" spans="22:22" ht="15.75" customHeight="1" x14ac:dyDescent="0.3">
      <c r="V468" s="56"/>
    </row>
    <row r="469" spans="22:22" ht="15.75" customHeight="1" x14ac:dyDescent="0.3">
      <c r="V469" s="56"/>
    </row>
    <row r="470" spans="22:22" ht="15.75" customHeight="1" x14ac:dyDescent="0.3">
      <c r="V470" s="56"/>
    </row>
    <row r="471" spans="22:22" ht="15.75" customHeight="1" x14ac:dyDescent="0.3">
      <c r="V471" s="56"/>
    </row>
    <row r="472" spans="22:22" ht="15.75" customHeight="1" x14ac:dyDescent="0.3">
      <c r="V472" s="56"/>
    </row>
    <row r="473" spans="22:22" ht="15.75" customHeight="1" x14ac:dyDescent="0.3">
      <c r="V473" s="56"/>
    </row>
    <row r="474" spans="22:22" ht="15.75" customHeight="1" x14ac:dyDescent="0.3">
      <c r="V474" s="56"/>
    </row>
    <row r="475" spans="22:22" ht="15.75" customHeight="1" x14ac:dyDescent="0.3">
      <c r="V475" s="56"/>
    </row>
    <row r="476" spans="22:22" ht="15.75" customHeight="1" x14ac:dyDescent="0.3">
      <c r="V476" s="56"/>
    </row>
    <row r="477" spans="22:22" ht="15.75" customHeight="1" x14ac:dyDescent="0.3">
      <c r="V477" s="56"/>
    </row>
    <row r="478" spans="22:22" ht="15.75" customHeight="1" x14ac:dyDescent="0.3">
      <c r="V478" s="56"/>
    </row>
    <row r="479" spans="22:22" ht="15.75" customHeight="1" x14ac:dyDescent="0.3">
      <c r="V479" s="56"/>
    </row>
    <row r="480" spans="22:22" ht="15.75" customHeight="1" x14ac:dyDescent="0.3">
      <c r="V480" s="56"/>
    </row>
    <row r="481" spans="22:22" ht="15.75" customHeight="1" x14ac:dyDescent="0.3">
      <c r="V481" s="56"/>
    </row>
    <row r="482" spans="22:22" ht="15.75" customHeight="1" x14ac:dyDescent="0.3">
      <c r="V482" s="56"/>
    </row>
    <row r="483" spans="22:22" ht="15.75" customHeight="1" x14ac:dyDescent="0.3">
      <c r="V483" s="56"/>
    </row>
    <row r="484" spans="22:22" ht="15.75" customHeight="1" x14ac:dyDescent="0.3">
      <c r="V484" s="56"/>
    </row>
    <row r="485" spans="22:22" ht="15.75" customHeight="1" x14ac:dyDescent="0.3">
      <c r="V485" s="56"/>
    </row>
    <row r="486" spans="22:22" ht="15.75" customHeight="1" x14ac:dyDescent="0.3">
      <c r="V486" s="56"/>
    </row>
    <row r="487" spans="22:22" ht="15.75" customHeight="1" x14ac:dyDescent="0.3">
      <c r="V487" s="56"/>
    </row>
    <row r="488" spans="22:22" ht="15.75" customHeight="1" x14ac:dyDescent="0.3">
      <c r="V488" s="56"/>
    </row>
    <row r="489" spans="22:22" ht="15.75" customHeight="1" x14ac:dyDescent="0.3">
      <c r="V489" s="56"/>
    </row>
    <row r="490" spans="22:22" ht="15.75" customHeight="1" x14ac:dyDescent="0.3">
      <c r="V490" s="56"/>
    </row>
    <row r="491" spans="22:22" ht="15.75" customHeight="1" x14ac:dyDescent="0.3">
      <c r="V491" s="56"/>
    </row>
    <row r="492" spans="22:22" ht="15.75" customHeight="1" x14ac:dyDescent="0.3">
      <c r="V492" s="56"/>
    </row>
    <row r="493" spans="22:22" ht="15.75" customHeight="1" x14ac:dyDescent="0.3">
      <c r="V493" s="56"/>
    </row>
    <row r="494" spans="22:22" ht="15.75" customHeight="1" x14ac:dyDescent="0.3">
      <c r="V494" s="56"/>
    </row>
    <row r="495" spans="22:22" ht="15.75" customHeight="1" x14ac:dyDescent="0.3">
      <c r="V495" s="56"/>
    </row>
    <row r="496" spans="22:22" ht="15.75" customHeight="1" x14ac:dyDescent="0.3">
      <c r="V496" s="56"/>
    </row>
    <row r="497" spans="22:22" ht="15.75" customHeight="1" x14ac:dyDescent="0.3">
      <c r="V497" s="56"/>
    </row>
    <row r="498" spans="22:22" ht="15.75" customHeight="1" x14ac:dyDescent="0.3">
      <c r="V498" s="56"/>
    </row>
    <row r="499" spans="22:22" ht="15.75" customHeight="1" x14ac:dyDescent="0.3">
      <c r="V499" s="56"/>
    </row>
    <row r="500" spans="22:22" ht="15.75" customHeight="1" x14ac:dyDescent="0.3">
      <c r="V500" s="56"/>
    </row>
    <row r="501" spans="22:22" ht="15.75" customHeight="1" x14ac:dyDescent="0.3">
      <c r="V501" s="56"/>
    </row>
    <row r="502" spans="22:22" ht="15.75" customHeight="1" x14ac:dyDescent="0.3">
      <c r="V502" s="56"/>
    </row>
    <row r="503" spans="22:22" ht="15.75" customHeight="1" x14ac:dyDescent="0.3">
      <c r="V503" s="56"/>
    </row>
    <row r="504" spans="22:22" ht="15.75" customHeight="1" x14ac:dyDescent="0.3">
      <c r="V504" s="56"/>
    </row>
    <row r="505" spans="22:22" ht="15.75" customHeight="1" x14ac:dyDescent="0.3">
      <c r="V505" s="56"/>
    </row>
    <row r="506" spans="22:22" ht="15.75" customHeight="1" x14ac:dyDescent="0.3">
      <c r="V506" s="56"/>
    </row>
    <row r="507" spans="22:22" ht="15.75" customHeight="1" x14ac:dyDescent="0.3">
      <c r="V507" s="56"/>
    </row>
    <row r="508" spans="22:22" ht="15.75" customHeight="1" x14ac:dyDescent="0.3">
      <c r="V508" s="56"/>
    </row>
    <row r="509" spans="22:22" ht="15.75" customHeight="1" x14ac:dyDescent="0.3">
      <c r="V509" s="56"/>
    </row>
    <row r="510" spans="22:22" ht="15.75" customHeight="1" x14ac:dyDescent="0.3">
      <c r="V510" s="56"/>
    </row>
    <row r="511" spans="22:22" ht="15.75" customHeight="1" x14ac:dyDescent="0.3">
      <c r="V511" s="56"/>
    </row>
    <row r="512" spans="22:22" ht="15.75" customHeight="1" x14ac:dyDescent="0.3">
      <c r="V512" s="56"/>
    </row>
    <row r="513" spans="22:22" ht="15.75" customHeight="1" x14ac:dyDescent="0.3">
      <c r="V513" s="56"/>
    </row>
    <row r="514" spans="22:22" ht="15.75" customHeight="1" x14ac:dyDescent="0.3">
      <c r="V514" s="56"/>
    </row>
    <row r="515" spans="22:22" ht="15.75" customHeight="1" x14ac:dyDescent="0.3">
      <c r="V515" s="56"/>
    </row>
    <row r="516" spans="22:22" ht="15.75" customHeight="1" x14ac:dyDescent="0.3">
      <c r="V516" s="56"/>
    </row>
    <row r="517" spans="22:22" ht="15.75" customHeight="1" x14ac:dyDescent="0.3">
      <c r="V517" s="56"/>
    </row>
    <row r="518" spans="22:22" ht="15.75" customHeight="1" x14ac:dyDescent="0.3">
      <c r="V518" s="56"/>
    </row>
    <row r="519" spans="22:22" ht="15.75" customHeight="1" x14ac:dyDescent="0.3">
      <c r="V519" s="56"/>
    </row>
    <row r="520" spans="22:22" ht="15.75" customHeight="1" x14ac:dyDescent="0.3">
      <c r="V520" s="56"/>
    </row>
    <row r="521" spans="22:22" ht="15.75" customHeight="1" x14ac:dyDescent="0.3">
      <c r="V521" s="56"/>
    </row>
    <row r="522" spans="22:22" ht="15.75" customHeight="1" x14ac:dyDescent="0.3">
      <c r="V522" s="56"/>
    </row>
    <row r="523" spans="22:22" ht="15.75" customHeight="1" x14ac:dyDescent="0.3">
      <c r="V523" s="56"/>
    </row>
    <row r="524" spans="22:22" ht="15.75" customHeight="1" x14ac:dyDescent="0.3">
      <c r="V524" s="56"/>
    </row>
    <row r="525" spans="22:22" ht="15.75" customHeight="1" x14ac:dyDescent="0.3">
      <c r="V525" s="56"/>
    </row>
    <row r="526" spans="22:22" ht="15.75" customHeight="1" x14ac:dyDescent="0.3">
      <c r="V526" s="56"/>
    </row>
    <row r="527" spans="22:22" ht="15.75" customHeight="1" x14ac:dyDescent="0.3">
      <c r="V527" s="56"/>
    </row>
    <row r="528" spans="22:22" ht="15.75" customHeight="1" x14ac:dyDescent="0.3">
      <c r="V528" s="56"/>
    </row>
    <row r="529" spans="22:22" ht="15.75" customHeight="1" x14ac:dyDescent="0.3">
      <c r="V529" s="56"/>
    </row>
    <row r="530" spans="22:22" ht="15.75" customHeight="1" x14ac:dyDescent="0.3">
      <c r="V530" s="56"/>
    </row>
    <row r="531" spans="22:22" ht="15.75" customHeight="1" x14ac:dyDescent="0.3">
      <c r="V531" s="56"/>
    </row>
    <row r="532" spans="22:22" ht="15.75" customHeight="1" x14ac:dyDescent="0.3">
      <c r="V532" s="56"/>
    </row>
    <row r="533" spans="22:22" ht="15.75" customHeight="1" x14ac:dyDescent="0.3">
      <c r="V533" s="56"/>
    </row>
    <row r="534" spans="22:22" ht="15.75" customHeight="1" x14ac:dyDescent="0.3">
      <c r="V534" s="56"/>
    </row>
    <row r="535" spans="22:22" ht="15.75" customHeight="1" x14ac:dyDescent="0.3">
      <c r="V535" s="56"/>
    </row>
    <row r="536" spans="22:22" ht="15.75" customHeight="1" x14ac:dyDescent="0.3">
      <c r="V536" s="56"/>
    </row>
    <row r="537" spans="22:22" ht="15.75" customHeight="1" x14ac:dyDescent="0.3">
      <c r="V537" s="56"/>
    </row>
    <row r="538" spans="22:22" ht="15.75" customHeight="1" x14ac:dyDescent="0.3">
      <c r="V538" s="56"/>
    </row>
    <row r="539" spans="22:22" ht="15.75" customHeight="1" x14ac:dyDescent="0.3">
      <c r="V539" s="56"/>
    </row>
    <row r="540" spans="22:22" ht="15.75" customHeight="1" x14ac:dyDescent="0.3">
      <c r="V540" s="56"/>
    </row>
    <row r="541" spans="22:22" ht="15.75" customHeight="1" x14ac:dyDescent="0.3">
      <c r="V541" s="56"/>
    </row>
    <row r="542" spans="22:22" ht="15.75" customHeight="1" x14ac:dyDescent="0.3">
      <c r="V542" s="56"/>
    </row>
    <row r="543" spans="22:22" ht="15.75" customHeight="1" x14ac:dyDescent="0.3">
      <c r="V543" s="56"/>
    </row>
    <row r="544" spans="22:22" ht="15.75" customHeight="1" x14ac:dyDescent="0.3">
      <c r="V544" s="56"/>
    </row>
    <row r="545" spans="22:22" ht="15.75" customHeight="1" x14ac:dyDescent="0.3">
      <c r="V545" s="56"/>
    </row>
    <row r="546" spans="22:22" ht="15.75" customHeight="1" x14ac:dyDescent="0.3">
      <c r="V546" s="56"/>
    </row>
    <row r="547" spans="22:22" ht="15.75" customHeight="1" x14ac:dyDescent="0.3">
      <c r="V547" s="56"/>
    </row>
    <row r="548" spans="22:22" ht="15.75" customHeight="1" x14ac:dyDescent="0.3">
      <c r="V548" s="56"/>
    </row>
    <row r="549" spans="22:22" ht="15.75" customHeight="1" x14ac:dyDescent="0.3">
      <c r="V549" s="56"/>
    </row>
    <row r="550" spans="22:22" ht="15.75" customHeight="1" x14ac:dyDescent="0.3">
      <c r="V550" s="56"/>
    </row>
    <row r="551" spans="22:22" ht="15.75" customHeight="1" x14ac:dyDescent="0.3">
      <c r="V551" s="56"/>
    </row>
    <row r="552" spans="22:22" ht="15.75" customHeight="1" x14ac:dyDescent="0.3">
      <c r="V552" s="56"/>
    </row>
    <row r="553" spans="22:22" ht="15.75" customHeight="1" x14ac:dyDescent="0.3">
      <c r="V553" s="56"/>
    </row>
    <row r="554" spans="22:22" ht="15.75" customHeight="1" x14ac:dyDescent="0.3">
      <c r="V554" s="56"/>
    </row>
    <row r="555" spans="22:22" ht="15.75" customHeight="1" x14ac:dyDescent="0.3">
      <c r="V555" s="56"/>
    </row>
    <row r="556" spans="22:22" ht="15.75" customHeight="1" x14ac:dyDescent="0.3">
      <c r="V556" s="56"/>
    </row>
    <row r="557" spans="22:22" ht="15.75" customHeight="1" x14ac:dyDescent="0.3">
      <c r="V557" s="56"/>
    </row>
    <row r="558" spans="22:22" ht="15.75" customHeight="1" x14ac:dyDescent="0.3">
      <c r="V558" s="56"/>
    </row>
    <row r="559" spans="22:22" ht="15.75" customHeight="1" x14ac:dyDescent="0.3">
      <c r="V559" s="56"/>
    </row>
    <row r="560" spans="22:22" ht="15.75" customHeight="1" x14ac:dyDescent="0.3">
      <c r="V560" s="56"/>
    </row>
    <row r="561" spans="22:22" ht="15.75" customHeight="1" x14ac:dyDescent="0.3">
      <c r="V561" s="56"/>
    </row>
    <row r="562" spans="22:22" ht="15.75" customHeight="1" x14ac:dyDescent="0.3">
      <c r="V562" s="56"/>
    </row>
    <row r="563" spans="22:22" ht="15.75" customHeight="1" x14ac:dyDescent="0.3">
      <c r="V563" s="56"/>
    </row>
    <row r="564" spans="22:22" ht="15.75" customHeight="1" x14ac:dyDescent="0.3">
      <c r="V564" s="56"/>
    </row>
    <row r="565" spans="22:22" ht="15.75" customHeight="1" x14ac:dyDescent="0.3">
      <c r="V565" s="56"/>
    </row>
    <row r="566" spans="22:22" ht="15.75" customHeight="1" x14ac:dyDescent="0.3">
      <c r="V566" s="56"/>
    </row>
    <row r="567" spans="22:22" ht="15.75" customHeight="1" x14ac:dyDescent="0.3">
      <c r="V567" s="56"/>
    </row>
    <row r="568" spans="22:22" ht="15.75" customHeight="1" x14ac:dyDescent="0.3">
      <c r="V568" s="56"/>
    </row>
    <row r="569" spans="22:22" ht="15.75" customHeight="1" x14ac:dyDescent="0.3">
      <c r="V569" s="56"/>
    </row>
    <row r="570" spans="22:22" ht="15.75" customHeight="1" x14ac:dyDescent="0.3">
      <c r="V570" s="56"/>
    </row>
    <row r="571" spans="22:22" ht="15.75" customHeight="1" x14ac:dyDescent="0.3">
      <c r="V571" s="56"/>
    </row>
    <row r="572" spans="22:22" ht="15.75" customHeight="1" x14ac:dyDescent="0.3">
      <c r="V572" s="56"/>
    </row>
    <row r="573" spans="22:22" ht="15.75" customHeight="1" x14ac:dyDescent="0.3">
      <c r="V573" s="56"/>
    </row>
    <row r="574" spans="22:22" ht="15.75" customHeight="1" x14ac:dyDescent="0.3">
      <c r="V574" s="56"/>
    </row>
    <row r="575" spans="22:22" ht="15.75" customHeight="1" x14ac:dyDescent="0.3">
      <c r="V575" s="56"/>
    </row>
    <row r="576" spans="22:22" ht="15.75" customHeight="1" x14ac:dyDescent="0.3">
      <c r="V576" s="56"/>
    </row>
    <row r="577" spans="22:22" ht="15.75" customHeight="1" x14ac:dyDescent="0.3">
      <c r="V577" s="56"/>
    </row>
    <row r="578" spans="22:22" ht="15.75" customHeight="1" x14ac:dyDescent="0.3">
      <c r="V578" s="56"/>
    </row>
    <row r="579" spans="22:22" ht="15.75" customHeight="1" x14ac:dyDescent="0.3">
      <c r="V579" s="56"/>
    </row>
    <row r="580" spans="22:22" ht="15.75" customHeight="1" x14ac:dyDescent="0.3">
      <c r="V580" s="56"/>
    </row>
    <row r="581" spans="22:22" ht="15.75" customHeight="1" x14ac:dyDescent="0.3">
      <c r="V581" s="56"/>
    </row>
    <row r="582" spans="22:22" ht="15.75" customHeight="1" x14ac:dyDescent="0.3">
      <c r="V582" s="56"/>
    </row>
    <row r="583" spans="22:22" ht="15.75" customHeight="1" x14ac:dyDescent="0.3">
      <c r="V583" s="56"/>
    </row>
    <row r="584" spans="22:22" ht="15.75" customHeight="1" x14ac:dyDescent="0.3">
      <c r="V584" s="56"/>
    </row>
    <row r="585" spans="22:22" ht="15.75" customHeight="1" x14ac:dyDescent="0.3">
      <c r="V585" s="56"/>
    </row>
    <row r="586" spans="22:22" ht="15.75" customHeight="1" x14ac:dyDescent="0.3">
      <c r="V586" s="56"/>
    </row>
    <row r="587" spans="22:22" ht="15.75" customHeight="1" x14ac:dyDescent="0.3">
      <c r="V587" s="56"/>
    </row>
    <row r="588" spans="22:22" ht="15.75" customHeight="1" x14ac:dyDescent="0.3">
      <c r="V588" s="56"/>
    </row>
    <row r="589" spans="22:22" ht="15.75" customHeight="1" x14ac:dyDescent="0.3">
      <c r="V589" s="56"/>
    </row>
    <row r="590" spans="22:22" ht="15.75" customHeight="1" x14ac:dyDescent="0.3">
      <c r="V590" s="56"/>
    </row>
    <row r="591" spans="22:22" ht="15.75" customHeight="1" x14ac:dyDescent="0.3">
      <c r="V591" s="56"/>
    </row>
    <row r="592" spans="22:22" ht="15.75" customHeight="1" x14ac:dyDescent="0.3">
      <c r="V592" s="56"/>
    </row>
    <row r="593" spans="22:22" ht="15.75" customHeight="1" x14ac:dyDescent="0.3">
      <c r="V593" s="56"/>
    </row>
    <row r="594" spans="22:22" ht="15.75" customHeight="1" x14ac:dyDescent="0.3">
      <c r="V594" s="56"/>
    </row>
    <row r="595" spans="22:22" ht="15.75" customHeight="1" x14ac:dyDescent="0.3">
      <c r="V595" s="56"/>
    </row>
    <row r="596" spans="22:22" ht="15.75" customHeight="1" x14ac:dyDescent="0.3">
      <c r="V596" s="56"/>
    </row>
    <row r="597" spans="22:22" ht="15.75" customHeight="1" x14ac:dyDescent="0.3">
      <c r="V597" s="56"/>
    </row>
    <row r="598" spans="22:22" ht="15.75" customHeight="1" x14ac:dyDescent="0.3">
      <c r="V598" s="56"/>
    </row>
    <row r="599" spans="22:22" ht="15.75" customHeight="1" x14ac:dyDescent="0.3">
      <c r="V599" s="56"/>
    </row>
    <row r="600" spans="22:22" ht="15.75" customHeight="1" x14ac:dyDescent="0.3">
      <c r="V600" s="56"/>
    </row>
    <row r="601" spans="22:22" ht="15.75" customHeight="1" x14ac:dyDescent="0.3">
      <c r="V601" s="56"/>
    </row>
    <row r="602" spans="22:22" ht="15.75" customHeight="1" x14ac:dyDescent="0.3">
      <c r="V602" s="56"/>
    </row>
    <row r="603" spans="22:22" ht="15.75" customHeight="1" x14ac:dyDescent="0.3">
      <c r="V603" s="56"/>
    </row>
    <row r="604" spans="22:22" ht="15.75" customHeight="1" x14ac:dyDescent="0.3">
      <c r="V604" s="56"/>
    </row>
    <row r="605" spans="22:22" ht="15.75" customHeight="1" x14ac:dyDescent="0.3">
      <c r="V605" s="56"/>
    </row>
    <row r="606" spans="22:22" ht="15.75" customHeight="1" x14ac:dyDescent="0.3">
      <c r="V606" s="56"/>
    </row>
    <row r="607" spans="22:22" ht="15.75" customHeight="1" x14ac:dyDescent="0.3">
      <c r="V607" s="56"/>
    </row>
    <row r="608" spans="22:22" ht="15.75" customHeight="1" x14ac:dyDescent="0.3">
      <c r="V608" s="56"/>
    </row>
    <row r="609" spans="22:22" ht="15.75" customHeight="1" x14ac:dyDescent="0.3">
      <c r="V609" s="56"/>
    </row>
    <row r="610" spans="22:22" ht="15.75" customHeight="1" x14ac:dyDescent="0.3">
      <c r="V610" s="56"/>
    </row>
    <row r="611" spans="22:22" ht="15.75" customHeight="1" x14ac:dyDescent="0.3">
      <c r="V611" s="56"/>
    </row>
    <row r="612" spans="22:22" ht="15.75" customHeight="1" x14ac:dyDescent="0.3">
      <c r="V612" s="56"/>
    </row>
    <row r="613" spans="22:22" ht="15.75" customHeight="1" x14ac:dyDescent="0.3">
      <c r="V613" s="56"/>
    </row>
    <row r="614" spans="22:22" ht="15.75" customHeight="1" x14ac:dyDescent="0.3">
      <c r="V614" s="56"/>
    </row>
    <row r="615" spans="22:22" ht="15.75" customHeight="1" x14ac:dyDescent="0.3">
      <c r="V615" s="56"/>
    </row>
    <row r="616" spans="22:22" ht="15.75" customHeight="1" x14ac:dyDescent="0.3">
      <c r="V616" s="56"/>
    </row>
    <row r="617" spans="22:22" ht="15.75" customHeight="1" x14ac:dyDescent="0.3">
      <c r="V617" s="56"/>
    </row>
    <row r="618" spans="22:22" ht="15.75" customHeight="1" x14ac:dyDescent="0.3">
      <c r="V618" s="56"/>
    </row>
    <row r="619" spans="22:22" ht="15.75" customHeight="1" x14ac:dyDescent="0.3">
      <c r="V619" s="56"/>
    </row>
    <row r="620" spans="22:22" ht="15.75" customHeight="1" x14ac:dyDescent="0.3">
      <c r="V620" s="56"/>
    </row>
    <row r="621" spans="22:22" ht="15.75" customHeight="1" x14ac:dyDescent="0.3">
      <c r="V621" s="56"/>
    </row>
    <row r="622" spans="22:22" ht="15.75" customHeight="1" x14ac:dyDescent="0.3">
      <c r="V622" s="56"/>
    </row>
    <row r="623" spans="22:22" ht="15.75" customHeight="1" x14ac:dyDescent="0.3">
      <c r="V623" s="56"/>
    </row>
    <row r="624" spans="22:22" ht="15.75" customHeight="1" x14ac:dyDescent="0.3">
      <c r="V624" s="56"/>
    </row>
    <row r="625" spans="22:22" ht="15.75" customHeight="1" x14ac:dyDescent="0.3">
      <c r="V625" s="56"/>
    </row>
    <row r="626" spans="22:22" ht="15.75" customHeight="1" x14ac:dyDescent="0.3">
      <c r="V626" s="56"/>
    </row>
    <row r="627" spans="22:22" ht="15.75" customHeight="1" x14ac:dyDescent="0.3">
      <c r="V627" s="56"/>
    </row>
    <row r="628" spans="22:22" ht="15.75" customHeight="1" x14ac:dyDescent="0.3">
      <c r="V628" s="56"/>
    </row>
    <row r="629" spans="22:22" ht="15.75" customHeight="1" x14ac:dyDescent="0.3">
      <c r="V629" s="56"/>
    </row>
    <row r="630" spans="22:22" ht="15.75" customHeight="1" x14ac:dyDescent="0.3">
      <c r="V630" s="56"/>
    </row>
    <row r="631" spans="22:22" ht="15.75" customHeight="1" x14ac:dyDescent="0.3">
      <c r="V631" s="56"/>
    </row>
    <row r="632" spans="22:22" ht="15.75" customHeight="1" x14ac:dyDescent="0.3">
      <c r="V632" s="56"/>
    </row>
    <row r="633" spans="22:22" ht="15.75" customHeight="1" x14ac:dyDescent="0.3">
      <c r="V633" s="56"/>
    </row>
    <row r="634" spans="22:22" ht="15.75" customHeight="1" x14ac:dyDescent="0.3">
      <c r="V634" s="56"/>
    </row>
    <row r="635" spans="22:22" ht="15.75" customHeight="1" x14ac:dyDescent="0.3">
      <c r="V635" s="56"/>
    </row>
    <row r="636" spans="22:22" ht="15.75" customHeight="1" x14ac:dyDescent="0.3">
      <c r="V636" s="56"/>
    </row>
    <row r="637" spans="22:22" ht="15.75" customHeight="1" x14ac:dyDescent="0.3">
      <c r="V637" s="56"/>
    </row>
    <row r="638" spans="22:22" ht="15.75" customHeight="1" x14ac:dyDescent="0.3">
      <c r="V638" s="56"/>
    </row>
    <row r="639" spans="22:22" ht="15.75" customHeight="1" x14ac:dyDescent="0.3">
      <c r="V639" s="56"/>
    </row>
    <row r="640" spans="22:22" ht="15.75" customHeight="1" x14ac:dyDescent="0.3">
      <c r="V640" s="56"/>
    </row>
    <row r="641" spans="22:22" ht="15.75" customHeight="1" x14ac:dyDescent="0.3">
      <c r="V641" s="56"/>
    </row>
    <row r="642" spans="22:22" ht="15.75" customHeight="1" x14ac:dyDescent="0.3">
      <c r="V642" s="56"/>
    </row>
    <row r="643" spans="22:22" ht="15.75" customHeight="1" x14ac:dyDescent="0.3">
      <c r="V643" s="56"/>
    </row>
    <row r="644" spans="22:22" ht="15.75" customHeight="1" x14ac:dyDescent="0.3">
      <c r="V644" s="56"/>
    </row>
    <row r="645" spans="22:22" ht="15.75" customHeight="1" x14ac:dyDescent="0.3">
      <c r="V645" s="56"/>
    </row>
    <row r="646" spans="22:22" ht="15.75" customHeight="1" x14ac:dyDescent="0.3">
      <c r="V646" s="56"/>
    </row>
    <row r="647" spans="22:22" ht="15.75" customHeight="1" x14ac:dyDescent="0.3">
      <c r="V647" s="56"/>
    </row>
    <row r="648" spans="22:22" ht="15.75" customHeight="1" x14ac:dyDescent="0.3">
      <c r="V648" s="56"/>
    </row>
    <row r="649" spans="22:22" ht="15.75" customHeight="1" x14ac:dyDescent="0.3">
      <c r="V649" s="56"/>
    </row>
    <row r="650" spans="22:22" ht="15.75" customHeight="1" x14ac:dyDescent="0.3">
      <c r="V650" s="56"/>
    </row>
    <row r="651" spans="22:22" ht="15.75" customHeight="1" x14ac:dyDescent="0.3">
      <c r="V651" s="56"/>
    </row>
    <row r="652" spans="22:22" ht="15.75" customHeight="1" x14ac:dyDescent="0.3">
      <c r="V652" s="56"/>
    </row>
    <row r="653" spans="22:22" ht="15.75" customHeight="1" x14ac:dyDescent="0.3">
      <c r="V653" s="56"/>
    </row>
    <row r="654" spans="22:22" ht="15.75" customHeight="1" x14ac:dyDescent="0.3">
      <c r="V654" s="56"/>
    </row>
    <row r="655" spans="22:22" ht="15.75" customHeight="1" x14ac:dyDescent="0.3">
      <c r="V655" s="56"/>
    </row>
    <row r="656" spans="22:22" ht="15.75" customHeight="1" x14ac:dyDescent="0.3">
      <c r="V656" s="56"/>
    </row>
    <row r="657" spans="22:22" ht="15.75" customHeight="1" x14ac:dyDescent="0.3">
      <c r="V657" s="56"/>
    </row>
    <row r="658" spans="22:22" ht="15.75" customHeight="1" x14ac:dyDescent="0.3">
      <c r="V658" s="56"/>
    </row>
    <row r="659" spans="22:22" ht="15.75" customHeight="1" x14ac:dyDescent="0.3">
      <c r="V659" s="56"/>
    </row>
    <row r="660" spans="22:22" ht="15.75" customHeight="1" x14ac:dyDescent="0.3">
      <c r="V660" s="56"/>
    </row>
    <row r="661" spans="22:22" ht="15.75" customHeight="1" x14ac:dyDescent="0.3">
      <c r="V661" s="56"/>
    </row>
    <row r="662" spans="22:22" ht="15.75" customHeight="1" x14ac:dyDescent="0.3">
      <c r="V662" s="56"/>
    </row>
    <row r="663" spans="22:22" ht="15.75" customHeight="1" x14ac:dyDescent="0.3">
      <c r="V663" s="56"/>
    </row>
    <row r="664" spans="22:22" ht="15.75" customHeight="1" x14ac:dyDescent="0.3">
      <c r="V664" s="56"/>
    </row>
    <row r="665" spans="22:22" ht="15.75" customHeight="1" x14ac:dyDescent="0.3">
      <c r="V665" s="56"/>
    </row>
    <row r="666" spans="22:22" ht="15.75" customHeight="1" x14ac:dyDescent="0.3">
      <c r="V666" s="56"/>
    </row>
    <row r="667" spans="22:22" ht="15.75" customHeight="1" x14ac:dyDescent="0.3">
      <c r="V667" s="56"/>
    </row>
    <row r="668" spans="22:22" ht="15.75" customHeight="1" x14ac:dyDescent="0.3">
      <c r="V668" s="56"/>
    </row>
    <row r="669" spans="22:22" ht="15.75" customHeight="1" x14ac:dyDescent="0.3">
      <c r="V669" s="56"/>
    </row>
    <row r="670" spans="22:22" ht="15.75" customHeight="1" x14ac:dyDescent="0.3">
      <c r="V670" s="56"/>
    </row>
    <row r="671" spans="22:22" ht="15.75" customHeight="1" x14ac:dyDescent="0.3">
      <c r="V671" s="56"/>
    </row>
    <row r="672" spans="22:22" ht="15.75" customHeight="1" x14ac:dyDescent="0.3">
      <c r="V672" s="56"/>
    </row>
    <row r="673" spans="22:22" ht="15.75" customHeight="1" x14ac:dyDescent="0.3">
      <c r="V673" s="56"/>
    </row>
    <row r="674" spans="22:22" ht="15.75" customHeight="1" x14ac:dyDescent="0.3">
      <c r="V674" s="56"/>
    </row>
    <row r="675" spans="22:22" ht="15.75" customHeight="1" x14ac:dyDescent="0.3">
      <c r="V675" s="56"/>
    </row>
    <row r="676" spans="22:22" ht="15.75" customHeight="1" x14ac:dyDescent="0.3">
      <c r="V676" s="56"/>
    </row>
    <row r="677" spans="22:22" ht="15.75" customHeight="1" x14ac:dyDescent="0.3">
      <c r="V677" s="56"/>
    </row>
    <row r="678" spans="22:22" ht="15.75" customHeight="1" x14ac:dyDescent="0.3">
      <c r="V678" s="56"/>
    </row>
    <row r="679" spans="22:22" ht="15.75" customHeight="1" x14ac:dyDescent="0.3">
      <c r="V679" s="56"/>
    </row>
    <row r="680" spans="22:22" ht="15.75" customHeight="1" x14ac:dyDescent="0.3">
      <c r="V680" s="56"/>
    </row>
    <row r="681" spans="22:22" ht="15.75" customHeight="1" x14ac:dyDescent="0.3">
      <c r="V681" s="56"/>
    </row>
    <row r="682" spans="22:22" ht="15.75" customHeight="1" x14ac:dyDescent="0.3">
      <c r="V682" s="56"/>
    </row>
    <row r="683" spans="22:22" ht="15.75" customHeight="1" x14ac:dyDescent="0.3">
      <c r="V683" s="56"/>
    </row>
    <row r="684" spans="22:22" ht="15.75" customHeight="1" x14ac:dyDescent="0.3">
      <c r="V684" s="56"/>
    </row>
    <row r="685" spans="22:22" ht="15.75" customHeight="1" x14ac:dyDescent="0.3">
      <c r="V685" s="56"/>
    </row>
    <row r="686" spans="22:22" ht="15.75" customHeight="1" x14ac:dyDescent="0.3">
      <c r="V686" s="56"/>
    </row>
    <row r="687" spans="22:22" ht="15.75" customHeight="1" x14ac:dyDescent="0.3">
      <c r="V687" s="56"/>
    </row>
    <row r="688" spans="22:22" ht="15.75" customHeight="1" x14ac:dyDescent="0.3">
      <c r="V688" s="56"/>
    </row>
    <row r="689" spans="22:22" ht="15.75" customHeight="1" x14ac:dyDescent="0.3">
      <c r="V689" s="56"/>
    </row>
    <row r="690" spans="22:22" ht="15.75" customHeight="1" x14ac:dyDescent="0.3">
      <c r="V690" s="56"/>
    </row>
    <row r="691" spans="22:22" ht="15.75" customHeight="1" x14ac:dyDescent="0.3">
      <c r="V691" s="56"/>
    </row>
    <row r="692" spans="22:22" ht="15.75" customHeight="1" x14ac:dyDescent="0.3">
      <c r="V692" s="56"/>
    </row>
    <row r="693" spans="22:22" ht="15.75" customHeight="1" x14ac:dyDescent="0.3">
      <c r="V693" s="56"/>
    </row>
    <row r="694" spans="22:22" ht="15.75" customHeight="1" x14ac:dyDescent="0.3">
      <c r="V694" s="56"/>
    </row>
    <row r="695" spans="22:22" ht="15.75" customHeight="1" x14ac:dyDescent="0.3">
      <c r="V695" s="56"/>
    </row>
    <row r="696" spans="22:22" ht="15.75" customHeight="1" x14ac:dyDescent="0.3">
      <c r="V696" s="56"/>
    </row>
    <row r="697" spans="22:22" ht="15.75" customHeight="1" x14ac:dyDescent="0.3">
      <c r="V697" s="56"/>
    </row>
    <row r="698" spans="22:22" ht="15.75" customHeight="1" x14ac:dyDescent="0.3">
      <c r="V698" s="56"/>
    </row>
    <row r="699" spans="22:22" ht="15.75" customHeight="1" x14ac:dyDescent="0.3">
      <c r="V699" s="56"/>
    </row>
    <row r="700" spans="22:22" ht="15.75" customHeight="1" x14ac:dyDescent="0.3">
      <c r="V700" s="56"/>
    </row>
    <row r="701" spans="22:22" ht="15.75" customHeight="1" x14ac:dyDescent="0.3">
      <c r="V701" s="56"/>
    </row>
    <row r="702" spans="22:22" ht="15.75" customHeight="1" x14ac:dyDescent="0.3">
      <c r="V702" s="56"/>
    </row>
    <row r="703" spans="22:22" ht="15.75" customHeight="1" x14ac:dyDescent="0.3">
      <c r="V703" s="56"/>
    </row>
    <row r="704" spans="22:22" ht="15.75" customHeight="1" x14ac:dyDescent="0.3">
      <c r="V704" s="56"/>
    </row>
    <row r="705" spans="22:22" ht="15.75" customHeight="1" x14ac:dyDescent="0.3">
      <c r="V705" s="56"/>
    </row>
    <row r="706" spans="22:22" ht="15.75" customHeight="1" x14ac:dyDescent="0.3">
      <c r="V706" s="56"/>
    </row>
    <row r="707" spans="22:22" ht="15.75" customHeight="1" x14ac:dyDescent="0.3">
      <c r="V707" s="56"/>
    </row>
    <row r="708" spans="22:22" ht="15.75" customHeight="1" x14ac:dyDescent="0.3">
      <c r="V708" s="56"/>
    </row>
    <row r="709" spans="22:22" ht="15.75" customHeight="1" x14ac:dyDescent="0.3">
      <c r="V709" s="56"/>
    </row>
    <row r="710" spans="22:22" ht="15.75" customHeight="1" x14ac:dyDescent="0.3">
      <c r="V710" s="56"/>
    </row>
    <row r="711" spans="22:22" ht="15.75" customHeight="1" x14ac:dyDescent="0.3">
      <c r="V711" s="56"/>
    </row>
    <row r="712" spans="22:22" ht="15.75" customHeight="1" x14ac:dyDescent="0.3">
      <c r="V712" s="56"/>
    </row>
    <row r="713" spans="22:22" ht="15.75" customHeight="1" x14ac:dyDescent="0.3">
      <c r="V713" s="56"/>
    </row>
    <row r="714" spans="22:22" ht="15.75" customHeight="1" x14ac:dyDescent="0.3">
      <c r="V714" s="56"/>
    </row>
    <row r="715" spans="22:22" ht="15.75" customHeight="1" x14ac:dyDescent="0.3">
      <c r="V715" s="56"/>
    </row>
    <row r="716" spans="22:22" ht="15.75" customHeight="1" x14ac:dyDescent="0.3">
      <c r="V716" s="56"/>
    </row>
    <row r="717" spans="22:22" ht="15.75" customHeight="1" x14ac:dyDescent="0.3">
      <c r="V717" s="56"/>
    </row>
    <row r="718" spans="22:22" ht="15.75" customHeight="1" x14ac:dyDescent="0.3">
      <c r="V718" s="56"/>
    </row>
    <row r="719" spans="22:22" ht="15.75" customHeight="1" x14ac:dyDescent="0.3">
      <c r="V719" s="56"/>
    </row>
    <row r="720" spans="22:22" ht="15.75" customHeight="1" x14ac:dyDescent="0.3">
      <c r="V720" s="56"/>
    </row>
    <row r="721" spans="22:22" ht="15.75" customHeight="1" x14ac:dyDescent="0.3">
      <c r="V721" s="56"/>
    </row>
    <row r="722" spans="22:22" ht="15.75" customHeight="1" x14ac:dyDescent="0.3">
      <c r="V722" s="56"/>
    </row>
    <row r="723" spans="22:22" ht="15.75" customHeight="1" x14ac:dyDescent="0.3">
      <c r="V723" s="56"/>
    </row>
    <row r="724" spans="22:22" ht="15.75" customHeight="1" x14ac:dyDescent="0.3">
      <c r="V724" s="56"/>
    </row>
    <row r="725" spans="22:22" ht="15.75" customHeight="1" x14ac:dyDescent="0.3">
      <c r="V725" s="56"/>
    </row>
    <row r="726" spans="22:22" ht="15.75" customHeight="1" x14ac:dyDescent="0.3">
      <c r="V726" s="56"/>
    </row>
    <row r="727" spans="22:22" ht="15.75" customHeight="1" x14ac:dyDescent="0.3">
      <c r="V727" s="56"/>
    </row>
    <row r="728" spans="22:22" ht="15.75" customHeight="1" x14ac:dyDescent="0.3">
      <c r="V728" s="56"/>
    </row>
    <row r="729" spans="22:22" ht="15.75" customHeight="1" x14ac:dyDescent="0.3">
      <c r="V729" s="56"/>
    </row>
    <row r="730" spans="22:22" ht="15.75" customHeight="1" x14ac:dyDescent="0.3">
      <c r="V730" s="56"/>
    </row>
    <row r="731" spans="22:22" ht="15.75" customHeight="1" x14ac:dyDescent="0.3">
      <c r="V731" s="56"/>
    </row>
    <row r="732" spans="22:22" ht="15.75" customHeight="1" x14ac:dyDescent="0.3">
      <c r="V732" s="56"/>
    </row>
    <row r="733" spans="22:22" ht="15.75" customHeight="1" x14ac:dyDescent="0.3">
      <c r="V733" s="56"/>
    </row>
    <row r="734" spans="22:22" ht="15.75" customHeight="1" x14ac:dyDescent="0.3">
      <c r="V734" s="56"/>
    </row>
    <row r="735" spans="22:22" ht="15.75" customHeight="1" x14ac:dyDescent="0.3">
      <c r="V735" s="56"/>
    </row>
    <row r="736" spans="22:22" ht="15.75" customHeight="1" x14ac:dyDescent="0.3">
      <c r="V736" s="56"/>
    </row>
    <row r="737" spans="22:22" ht="15.75" customHeight="1" x14ac:dyDescent="0.3">
      <c r="V737" s="56"/>
    </row>
    <row r="738" spans="22:22" ht="15.75" customHeight="1" x14ac:dyDescent="0.3">
      <c r="V738" s="56"/>
    </row>
    <row r="739" spans="22:22" ht="15.75" customHeight="1" x14ac:dyDescent="0.3">
      <c r="V739" s="56"/>
    </row>
    <row r="740" spans="22:22" ht="15.75" customHeight="1" x14ac:dyDescent="0.3">
      <c r="V740" s="56"/>
    </row>
    <row r="741" spans="22:22" ht="15.75" customHeight="1" x14ac:dyDescent="0.3">
      <c r="V741" s="56"/>
    </row>
    <row r="742" spans="22:22" ht="15.75" customHeight="1" x14ac:dyDescent="0.3">
      <c r="V742" s="56"/>
    </row>
    <row r="743" spans="22:22" ht="15.75" customHeight="1" x14ac:dyDescent="0.3">
      <c r="V743" s="56"/>
    </row>
    <row r="744" spans="22:22" ht="15.75" customHeight="1" x14ac:dyDescent="0.3">
      <c r="V744" s="56"/>
    </row>
    <row r="745" spans="22:22" ht="15.75" customHeight="1" x14ac:dyDescent="0.3">
      <c r="V745" s="56"/>
    </row>
    <row r="746" spans="22:22" ht="15.75" customHeight="1" x14ac:dyDescent="0.3">
      <c r="V746" s="56"/>
    </row>
    <row r="747" spans="22:22" ht="15.75" customHeight="1" x14ac:dyDescent="0.3">
      <c r="V747" s="56"/>
    </row>
    <row r="748" spans="22:22" ht="15.75" customHeight="1" x14ac:dyDescent="0.3">
      <c r="V748" s="56"/>
    </row>
    <row r="749" spans="22:22" ht="15.75" customHeight="1" x14ac:dyDescent="0.3">
      <c r="V749" s="56"/>
    </row>
    <row r="750" spans="22:22" ht="15.75" customHeight="1" x14ac:dyDescent="0.3">
      <c r="V750" s="56"/>
    </row>
    <row r="751" spans="22:22" ht="15.75" customHeight="1" x14ac:dyDescent="0.3">
      <c r="V751" s="56"/>
    </row>
    <row r="752" spans="22:22" ht="15.75" customHeight="1" x14ac:dyDescent="0.3">
      <c r="V752" s="56"/>
    </row>
    <row r="753" spans="22:22" ht="15.75" customHeight="1" x14ac:dyDescent="0.3">
      <c r="V753" s="56"/>
    </row>
    <row r="754" spans="22:22" ht="15.75" customHeight="1" x14ac:dyDescent="0.3">
      <c r="V754" s="56"/>
    </row>
    <row r="755" spans="22:22" ht="15.75" customHeight="1" x14ac:dyDescent="0.3">
      <c r="V755" s="56"/>
    </row>
    <row r="756" spans="22:22" ht="15.75" customHeight="1" x14ac:dyDescent="0.3">
      <c r="V756" s="56"/>
    </row>
    <row r="757" spans="22:22" ht="15.75" customHeight="1" x14ac:dyDescent="0.3">
      <c r="V757" s="56"/>
    </row>
    <row r="758" spans="22:22" ht="15.75" customHeight="1" x14ac:dyDescent="0.3">
      <c r="V758" s="56"/>
    </row>
    <row r="759" spans="22:22" ht="15.75" customHeight="1" x14ac:dyDescent="0.3">
      <c r="V759" s="56"/>
    </row>
    <row r="760" spans="22:22" ht="15.75" customHeight="1" x14ac:dyDescent="0.3">
      <c r="V760" s="56"/>
    </row>
    <row r="761" spans="22:22" ht="15.75" customHeight="1" x14ac:dyDescent="0.3">
      <c r="V761" s="56"/>
    </row>
    <row r="762" spans="22:22" ht="15.75" customHeight="1" x14ac:dyDescent="0.3">
      <c r="V762" s="56"/>
    </row>
    <row r="763" spans="22:22" ht="15.75" customHeight="1" x14ac:dyDescent="0.3">
      <c r="V763" s="56"/>
    </row>
    <row r="764" spans="22:22" ht="15.75" customHeight="1" x14ac:dyDescent="0.3">
      <c r="V764" s="56"/>
    </row>
    <row r="765" spans="22:22" ht="15.75" customHeight="1" x14ac:dyDescent="0.3">
      <c r="V765" s="56"/>
    </row>
    <row r="766" spans="22:22" ht="15.75" customHeight="1" x14ac:dyDescent="0.3">
      <c r="V766" s="56"/>
    </row>
    <row r="767" spans="22:22" ht="15.75" customHeight="1" x14ac:dyDescent="0.3">
      <c r="V767" s="56"/>
    </row>
    <row r="768" spans="22:22" ht="15.75" customHeight="1" x14ac:dyDescent="0.3">
      <c r="V768" s="56"/>
    </row>
    <row r="769" spans="22:22" ht="15.75" customHeight="1" x14ac:dyDescent="0.3">
      <c r="V769" s="56"/>
    </row>
    <row r="770" spans="22:22" ht="15.75" customHeight="1" x14ac:dyDescent="0.3">
      <c r="V770" s="56"/>
    </row>
    <row r="771" spans="22:22" ht="15.75" customHeight="1" x14ac:dyDescent="0.3">
      <c r="V771" s="56"/>
    </row>
    <row r="772" spans="22:22" ht="15.75" customHeight="1" x14ac:dyDescent="0.3">
      <c r="V772" s="56"/>
    </row>
    <row r="773" spans="22:22" ht="15.75" customHeight="1" x14ac:dyDescent="0.3">
      <c r="V773" s="56"/>
    </row>
    <row r="774" spans="22:22" ht="15.75" customHeight="1" x14ac:dyDescent="0.3">
      <c r="V774" s="56"/>
    </row>
    <row r="775" spans="22:22" ht="15.75" customHeight="1" x14ac:dyDescent="0.3">
      <c r="V775" s="56"/>
    </row>
    <row r="776" spans="22:22" ht="15.75" customHeight="1" x14ac:dyDescent="0.3">
      <c r="V776" s="56"/>
    </row>
    <row r="777" spans="22:22" ht="15.75" customHeight="1" x14ac:dyDescent="0.3">
      <c r="V777" s="56"/>
    </row>
    <row r="778" spans="22:22" ht="15.75" customHeight="1" x14ac:dyDescent="0.3">
      <c r="V778" s="56"/>
    </row>
    <row r="779" spans="22:22" ht="15.75" customHeight="1" x14ac:dyDescent="0.3">
      <c r="V779" s="56"/>
    </row>
    <row r="780" spans="22:22" ht="15.75" customHeight="1" x14ac:dyDescent="0.3">
      <c r="V780" s="56"/>
    </row>
    <row r="781" spans="22:22" ht="15.75" customHeight="1" x14ac:dyDescent="0.3">
      <c r="V781" s="56"/>
    </row>
    <row r="782" spans="22:22" ht="15.75" customHeight="1" x14ac:dyDescent="0.3">
      <c r="V782" s="56"/>
    </row>
    <row r="783" spans="22:22" ht="15.75" customHeight="1" x14ac:dyDescent="0.3">
      <c r="V783" s="56"/>
    </row>
    <row r="784" spans="22:22" ht="15.75" customHeight="1" x14ac:dyDescent="0.3">
      <c r="V784" s="56"/>
    </row>
    <row r="785" spans="22:22" ht="15.75" customHeight="1" x14ac:dyDescent="0.3">
      <c r="V785" s="56"/>
    </row>
    <row r="786" spans="22:22" ht="15.75" customHeight="1" x14ac:dyDescent="0.3">
      <c r="V786" s="56"/>
    </row>
    <row r="787" spans="22:22" ht="15.75" customHeight="1" x14ac:dyDescent="0.3">
      <c r="V787" s="56"/>
    </row>
    <row r="788" spans="22:22" ht="15.75" customHeight="1" x14ac:dyDescent="0.3">
      <c r="V788" s="56"/>
    </row>
    <row r="789" spans="22:22" ht="15.75" customHeight="1" x14ac:dyDescent="0.3">
      <c r="V789" s="56"/>
    </row>
    <row r="790" spans="22:22" ht="15.75" customHeight="1" x14ac:dyDescent="0.3">
      <c r="V790" s="56"/>
    </row>
    <row r="791" spans="22:22" ht="15.75" customHeight="1" x14ac:dyDescent="0.3">
      <c r="V791" s="56"/>
    </row>
    <row r="792" spans="22:22" ht="15.75" customHeight="1" x14ac:dyDescent="0.3">
      <c r="V792" s="56"/>
    </row>
    <row r="793" spans="22:22" ht="15.75" customHeight="1" x14ac:dyDescent="0.3">
      <c r="V793" s="56"/>
    </row>
    <row r="794" spans="22:22" ht="15.75" customHeight="1" x14ac:dyDescent="0.3">
      <c r="V794" s="56"/>
    </row>
    <row r="795" spans="22:22" ht="15.75" customHeight="1" x14ac:dyDescent="0.3">
      <c r="V795" s="56"/>
    </row>
    <row r="796" spans="22:22" ht="15.75" customHeight="1" x14ac:dyDescent="0.3">
      <c r="V796" s="56"/>
    </row>
    <row r="797" spans="22:22" ht="15.75" customHeight="1" x14ac:dyDescent="0.3">
      <c r="V797" s="56"/>
    </row>
    <row r="798" spans="22:22" ht="15.75" customHeight="1" x14ac:dyDescent="0.3">
      <c r="V798" s="56"/>
    </row>
    <row r="799" spans="22:22" ht="15.75" customHeight="1" x14ac:dyDescent="0.3">
      <c r="V799" s="56"/>
    </row>
    <row r="800" spans="22:22" ht="15.75" customHeight="1" x14ac:dyDescent="0.3">
      <c r="V800" s="56"/>
    </row>
    <row r="801" spans="22:22" ht="15.75" customHeight="1" x14ac:dyDescent="0.3">
      <c r="V801" s="56"/>
    </row>
    <row r="802" spans="22:22" ht="15.75" customHeight="1" x14ac:dyDescent="0.3">
      <c r="V802" s="56"/>
    </row>
    <row r="803" spans="22:22" ht="15.75" customHeight="1" x14ac:dyDescent="0.3">
      <c r="V803" s="56"/>
    </row>
    <row r="804" spans="22:22" ht="15.75" customHeight="1" x14ac:dyDescent="0.3">
      <c r="V804" s="56"/>
    </row>
    <row r="805" spans="22:22" ht="15.75" customHeight="1" x14ac:dyDescent="0.3">
      <c r="V805" s="56"/>
    </row>
    <row r="806" spans="22:22" ht="15.75" customHeight="1" x14ac:dyDescent="0.3">
      <c r="V806" s="56"/>
    </row>
    <row r="807" spans="22:22" ht="15.75" customHeight="1" x14ac:dyDescent="0.3">
      <c r="V807" s="56"/>
    </row>
    <row r="808" spans="22:22" ht="15.75" customHeight="1" x14ac:dyDescent="0.3">
      <c r="V808" s="56"/>
    </row>
    <row r="809" spans="22:22" ht="15.75" customHeight="1" x14ac:dyDescent="0.3">
      <c r="V809" s="56"/>
    </row>
    <row r="810" spans="22:22" ht="15.75" customHeight="1" x14ac:dyDescent="0.3">
      <c r="V810" s="56"/>
    </row>
    <row r="811" spans="22:22" ht="15.75" customHeight="1" x14ac:dyDescent="0.3">
      <c r="V811" s="56"/>
    </row>
    <row r="812" spans="22:22" ht="15.75" customHeight="1" x14ac:dyDescent="0.3">
      <c r="V812" s="56"/>
    </row>
    <row r="813" spans="22:22" ht="15.75" customHeight="1" x14ac:dyDescent="0.3">
      <c r="V813" s="56"/>
    </row>
    <row r="814" spans="22:22" ht="15.75" customHeight="1" x14ac:dyDescent="0.3">
      <c r="V814" s="56"/>
    </row>
    <row r="815" spans="22:22" ht="15.75" customHeight="1" x14ac:dyDescent="0.3">
      <c r="V815" s="56"/>
    </row>
    <row r="816" spans="22:22" ht="15.75" customHeight="1" x14ac:dyDescent="0.3">
      <c r="V816" s="56"/>
    </row>
    <row r="817" spans="22:22" ht="15.75" customHeight="1" x14ac:dyDescent="0.3">
      <c r="V817" s="56"/>
    </row>
    <row r="818" spans="22:22" ht="15.75" customHeight="1" x14ac:dyDescent="0.3">
      <c r="V818" s="56"/>
    </row>
    <row r="819" spans="22:22" ht="15.75" customHeight="1" x14ac:dyDescent="0.3">
      <c r="V819" s="56"/>
    </row>
    <row r="820" spans="22:22" ht="15.75" customHeight="1" x14ac:dyDescent="0.3">
      <c r="V820" s="56"/>
    </row>
    <row r="821" spans="22:22" ht="15.75" customHeight="1" x14ac:dyDescent="0.3">
      <c r="V821" s="56"/>
    </row>
    <row r="822" spans="22:22" ht="15.75" customHeight="1" x14ac:dyDescent="0.3">
      <c r="V822" s="56"/>
    </row>
    <row r="823" spans="22:22" ht="15.75" customHeight="1" x14ac:dyDescent="0.3">
      <c r="V823" s="56"/>
    </row>
    <row r="824" spans="22:22" ht="15.75" customHeight="1" x14ac:dyDescent="0.3">
      <c r="V824" s="56"/>
    </row>
    <row r="825" spans="22:22" ht="15.75" customHeight="1" x14ac:dyDescent="0.3">
      <c r="V825" s="56"/>
    </row>
    <row r="826" spans="22:22" ht="15.75" customHeight="1" x14ac:dyDescent="0.3">
      <c r="V826" s="56"/>
    </row>
    <row r="827" spans="22:22" ht="15.75" customHeight="1" x14ac:dyDescent="0.3">
      <c r="V827" s="56"/>
    </row>
    <row r="828" spans="22:22" ht="15.75" customHeight="1" x14ac:dyDescent="0.3">
      <c r="V828" s="56"/>
    </row>
    <row r="829" spans="22:22" ht="15.75" customHeight="1" x14ac:dyDescent="0.3">
      <c r="V829" s="56"/>
    </row>
    <row r="830" spans="22:22" ht="15.75" customHeight="1" x14ac:dyDescent="0.3">
      <c r="V830" s="56"/>
    </row>
    <row r="831" spans="22:22" ht="15.75" customHeight="1" x14ac:dyDescent="0.3">
      <c r="V831" s="56"/>
    </row>
    <row r="832" spans="22:22" ht="15.75" customHeight="1" x14ac:dyDescent="0.3">
      <c r="V832" s="56"/>
    </row>
    <row r="833" spans="22:22" ht="15.75" customHeight="1" x14ac:dyDescent="0.3">
      <c r="V833" s="56"/>
    </row>
    <row r="834" spans="22:22" ht="15.75" customHeight="1" x14ac:dyDescent="0.3">
      <c r="V834" s="56"/>
    </row>
    <row r="835" spans="22:22" ht="15.75" customHeight="1" x14ac:dyDescent="0.3">
      <c r="V835" s="56"/>
    </row>
    <row r="836" spans="22:22" ht="15.75" customHeight="1" x14ac:dyDescent="0.3">
      <c r="V836" s="56"/>
    </row>
    <row r="837" spans="22:22" ht="15.75" customHeight="1" x14ac:dyDescent="0.3">
      <c r="V837" s="56"/>
    </row>
    <row r="838" spans="22:22" ht="15.75" customHeight="1" x14ac:dyDescent="0.3">
      <c r="V838" s="56"/>
    </row>
    <row r="839" spans="22:22" ht="15.75" customHeight="1" x14ac:dyDescent="0.3">
      <c r="V839" s="56"/>
    </row>
    <row r="840" spans="22:22" ht="15.75" customHeight="1" x14ac:dyDescent="0.3">
      <c r="V840" s="56"/>
    </row>
    <row r="841" spans="22:22" ht="15.75" customHeight="1" x14ac:dyDescent="0.3">
      <c r="V841" s="56"/>
    </row>
    <row r="842" spans="22:22" ht="15.75" customHeight="1" x14ac:dyDescent="0.3">
      <c r="V842" s="56"/>
    </row>
    <row r="843" spans="22:22" ht="15.75" customHeight="1" x14ac:dyDescent="0.3">
      <c r="V843" s="56"/>
    </row>
    <row r="844" spans="22:22" ht="15.75" customHeight="1" x14ac:dyDescent="0.3">
      <c r="V844" s="56"/>
    </row>
    <row r="845" spans="22:22" ht="15.75" customHeight="1" x14ac:dyDescent="0.3">
      <c r="V845" s="56"/>
    </row>
    <row r="846" spans="22:22" ht="15.75" customHeight="1" x14ac:dyDescent="0.3">
      <c r="V846" s="56"/>
    </row>
    <row r="847" spans="22:22" ht="15.75" customHeight="1" x14ac:dyDescent="0.3">
      <c r="V847" s="56"/>
    </row>
    <row r="848" spans="22:22" ht="15.75" customHeight="1" x14ac:dyDescent="0.3">
      <c r="V848" s="56"/>
    </row>
    <row r="849" spans="22:22" ht="15.75" customHeight="1" x14ac:dyDescent="0.3">
      <c r="V849" s="56"/>
    </row>
    <row r="850" spans="22:22" ht="15.75" customHeight="1" x14ac:dyDescent="0.3">
      <c r="V850" s="56"/>
    </row>
    <row r="851" spans="22:22" ht="15.75" customHeight="1" x14ac:dyDescent="0.3">
      <c r="V851" s="56"/>
    </row>
    <row r="852" spans="22:22" ht="15.75" customHeight="1" x14ac:dyDescent="0.3">
      <c r="V852" s="56"/>
    </row>
    <row r="853" spans="22:22" ht="15.75" customHeight="1" x14ac:dyDescent="0.3">
      <c r="V853" s="56"/>
    </row>
    <row r="854" spans="22:22" ht="15.75" customHeight="1" x14ac:dyDescent="0.3">
      <c r="V854" s="56"/>
    </row>
    <row r="855" spans="22:22" ht="15.75" customHeight="1" x14ac:dyDescent="0.3">
      <c r="V855" s="56"/>
    </row>
    <row r="856" spans="22:22" ht="15.75" customHeight="1" x14ac:dyDescent="0.3">
      <c r="V856" s="56"/>
    </row>
    <row r="857" spans="22:22" ht="15.75" customHeight="1" x14ac:dyDescent="0.3">
      <c r="V857" s="56"/>
    </row>
    <row r="858" spans="22:22" ht="15.75" customHeight="1" x14ac:dyDescent="0.3">
      <c r="V858" s="56"/>
    </row>
    <row r="859" spans="22:22" ht="15.75" customHeight="1" x14ac:dyDescent="0.3">
      <c r="V859" s="56"/>
    </row>
    <row r="860" spans="22:22" ht="15.75" customHeight="1" x14ac:dyDescent="0.3">
      <c r="V860" s="56"/>
    </row>
    <row r="861" spans="22:22" ht="15.75" customHeight="1" x14ac:dyDescent="0.3">
      <c r="V861" s="56"/>
    </row>
    <row r="862" spans="22:22" ht="15.75" customHeight="1" x14ac:dyDescent="0.3">
      <c r="V862" s="56"/>
    </row>
    <row r="863" spans="22:22" ht="15.75" customHeight="1" x14ac:dyDescent="0.3">
      <c r="V863" s="56"/>
    </row>
    <row r="864" spans="22:22" ht="15.75" customHeight="1" x14ac:dyDescent="0.3">
      <c r="V864" s="56"/>
    </row>
    <row r="865" spans="22:22" ht="15.75" customHeight="1" x14ac:dyDescent="0.3">
      <c r="V865" s="56"/>
    </row>
    <row r="866" spans="22:22" ht="15.75" customHeight="1" x14ac:dyDescent="0.3">
      <c r="V866" s="56"/>
    </row>
    <row r="867" spans="22:22" ht="15.75" customHeight="1" x14ac:dyDescent="0.3">
      <c r="V867" s="56"/>
    </row>
    <row r="868" spans="22:22" ht="15.75" customHeight="1" x14ac:dyDescent="0.3">
      <c r="V868" s="56"/>
    </row>
    <row r="869" spans="22:22" ht="15.75" customHeight="1" x14ac:dyDescent="0.3">
      <c r="V869" s="56"/>
    </row>
    <row r="870" spans="22:22" ht="15.75" customHeight="1" x14ac:dyDescent="0.3">
      <c r="V870" s="56"/>
    </row>
    <row r="871" spans="22:22" ht="15.75" customHeight="1" x14ac:dyDescent="0.3">
      <c r="V871" s="56"/>
    </row>
    <row r="872" spans="22:22" ht="15.75" customHeight="1" x14ac:dyDescent="0.3">
      <c r="V872" s="56"/>
    </row>
    <row r="873" spans="22:22" ht="15.75" customHeight="1" x14ac:dyDescent="0.3">
      <c r="V873" s="56"/>
    </row>
    <row r="874" spans="22:22" ht="15.75" customHeight="1" x14ac:dyDescent="0.3">
      <c r="V874" s="56"/>
    </row>
    <row r="875" spans="22:22" ht="15.75" customHeight="1" x14ac:dyDescent="0.3">
      <c r="V875" s="56"/>
    </row>
    <row r="876" spans="22:22" ht="15.75" customHeight="1" x14ac:dyDescent="0.3">
      <c r="V876" s="56"/>
    </row>
    <row r="877" spans="22:22" ht="15.75" customHeight="1" x14ac:dyDescent="0.3">
      <c r="V877" s="56"/>
    </row>
    <row r="878" spans="22:22" ht="15.75" customHeight="1" x14ac:dyDescent="0.3">
      <c r="V878" s="56"/>
    </row>
    <row r="879" spans="22:22" ht="15.75" customHeight="1" x14ac:dyDescent="0.3">
      <c r="V879" s="56"/>
    </row>
    <row r="880" spans="22:22" ht="15.75" customHeight="1" x14ac:dyDescent="0.3">
      <c r="V880" s="56"/>
    </row>
    <row r="881" spans="22:22" ht="15.75" customHeight="1" x14ac:dyDescent="0.3">
      <c r="V881" s="56"/>
    </row>
    <row r="882" spans="22:22" ht="15.75" customHeight="1" x14ac:dyDescent="0.3">
      <c r="V882" s="56"/>
    </row>
    <row r="883" spans="22:22" ht="15.75" customHeight="1" x14ac:dyDescent="0.3">
      <c r="V883" s="56"/>
    </row>
    <row r="884" spans="22:22" ht="15.75" customHeight="1" x14ac:dyDescent="0.3">
      <c r="V884" s="56"/>
    </row>
    <row r="885" spans="22:22" ht="15.75" customHeight="1" x14ac:dyDescent="0.3">
      <c r="V885" s="56"/>
    </row>
    <row r="886" spans="22:22" ht="15.75" customHeight="1" x14ac:dyDescent="0.3">
      <c r="V886" s="56"/>
    </row>
    <row r="887" spans="22:22" ht="15.75" customHeight="1" x14ac:dyDescent="0.3">
      <c r="V887" s="56"/>
    </row>
    <row r="888" spans="22:22" ht="15.75" customHeight="1" x14ac:dyDescent="0.3">
      <c r="V888" s="56"/>
    </row>
    <row r="889" spans="22:22" ht="15.75" customHeight="1" x14ac:dyDescent="0.3">
      <c r="V889" s="56"/>
    </row>
    <row r="890" spans="22:22" ht="15.75" customHeight="1" x14ac:dyDescent="0.3">
      <c r="V890" s="56"/>
    </row>
    <row r="891" spans="22:22" ht="15.75" customHeight="1" x14ac:dyDescent="0.3">
      <c r="V891" s="56"/>
    </row>
    <row r="892" spans="22:22" ht="15.75" customHeight="1" x14ac:dyDescent="0.3">
      <c r="V892" s="56"/>
    </row>
    <row r="893" spans="22:22" ht="15.75" customHeight="1" x14ac:dyDescent="0.3">
      <c r="V893" s="56"/>
    </row>
    <row r="894" spans="22:22" ht="15.75" customHeight="1" x14ac:dyDescent="0.3">
      <c r="V894" s="56"/>
    </row>
    <row r="895" spans="22:22" ht="15.75" customHeight="1" x14ac:dyDescent="0.3">
      <c r="V895" s="56"/>
    </row>
    <row r="896" spans="22:22" ht="15.75" customHeight="1" x14ac:dyDescent="0.3">
      <c r="V896" s="56"/>
    </row>
    <row r="897" spans="22:22" ht="15.75" customHeight="1" x14ac:dyDescent="0.3">
      <c r="V897" s="56"/>
    </row>
    <row r="898" spans="22:22" ht="15.75" customHeight="1" x14ac:dyDescent="0.3">
      <c r="V898" s="56"/>
    </row>
    <row r="899" spans="22:22" ht="15.75" customHeight="1" x14ac:dyDescent="0.3">
      <c r="V899" s="56"/>
    </row>
    <row r="900" spans="22:22" ht="15.75" customHeight="1" x14ac:dyDescent="0.3">
      <c r="V900" s="56"/>
    </row>
    <row r="901" spans="22:22" ht="15.75" customHeight="1" x14ac:dyDescent="0.3">
      <c r="V901" s="56"/>
    </row>
    <row r="902" spans="22:22" ht="15.75" customHeight="1" x14ac:dyDescent="0.3">
      <c r="V902" s="56"/>
    </row>
    <row r="903" spans="22:22" ht="15.75" customHeight="1" x14ac:dyDescent="0.3">
      <c r="V903" s="56"/>
    </row>
    <row r="904" spans="22:22" ht="15.75" customHeight="1" x14ac:dyDescent="0.3">
      <c r="V904" s="56"/>
    </row>
    <row r="905" spans="22:22" ht="15.75" customHeight="1" x14ac:dyDescent="0.3">
      <c r="V905" s="56"/>
    </row>
    <row r="906" spans="22:22" ht="15.75" customHeight="1" x14ac:dyDescent="0.3">
      <c r="V906" s="56"/>
    </row>
    <row r="907" spans="22:22" ht="15.75" customHeight="1" x14ac:dyDescent="0.3">
      <c r="V907" s="56"/>
    </row>
    <row r="908" spans="22:22" ht="15.75" customHeight="1" x14ac:dyDescent="0.3">
      <c r="V908" s="56"/>
    </row>
    <row r="909" spans="22:22" ht="15.75" customHeight="1" x14ac:dyDescent="0.3">
      <c r="V909" s="56"/>
    </row>
    <row r="910" spans="22:22" ht="15.75" customHeight="1" x14ac:dyDescent="0.3">
      <c r="V910" s="56"/>
    </row>
    <row r="911" spans="22:22" ht="15.75" customHeight="1" x14ac:dyDescent="0.3">
      <c r="V911" s="56"/>
    </row>
    <row r="912" spans="22:22" ht="15.75" customHeight="1" x14ac:dyDescent="0.3">
      <c r="V912" s="56"/>
    </row>
    <row r="913" spans="22:22" ht="15.75" customHeight="1" x14ac:dyDescent="0.3">
      <c r="V913" s="56"/>
    </row>
    <row r="914" spans="22:22" ht="15.75" customHeight="1" x14ac:dyDescent="0.3">
      <c r="V914" s="56"/>
    </row>
    <row r="915" spans="22:22" ht="15.75" customHeight="1" x14ac:dyDescent="0.3">
      <c r="V915" s="56"/>
    </row>
    <row r="916" spans="22:22" ht="15.75" customHeight="1" x14ac:dyDescent="0.3">
      <c r="V916" s="56"/>
    </row>
    <row r="917" spans="22:22" ht="15.75" customHeight="1" x14ac:dyDescent="0.3">
      <c r="V917" s="56"/>
    </row>
    <row r="918" spans="22:22" ht="15.75" customHeight="1" x14ac:dyDescent="0.3">
      <c r="V918" s="56"/>
    </row>
    <row r="919" spans="22:22" ht="15.75" customHeight="1" x14ac:dyDescent="0.3">
      <c r="V919" s="56"/>
    </row>
    <row r="920" spans="22:22" ht="15.75" customHeight="1" x14ac:dyDescent="0.3">
      <c r="V920" s="56"/>
    </row>
    <row r="921" spans="22:22" ht="15.75" customHeight="1" x14ac:dyDescent="0.3">
      <c r="V921" s="56"/>
    </row>
    <row r="922" spans="22:22" ht="15.75" customHeight="1" x14ac:dyDescent="0.3">
      <c r="V922" s="56"/>
    </row>
    <row r="923" spans="22:22" ht="15.75" customHeight="1" x14ac:dyDescent="0.3">
      <c r="V923" s="56"/>
    </row>
    <row r="924" spans="22:22" ht="15.75" customHeight="1" x14ac:dyDescent="0.3">
      <c r="V924" s="56"/>
    </row>
    <row r="925" spans="22:22" ht="15.75" customHeight="1" x14ac:dyDescent="0.3">
      <c r="V925" s="56"/>
    </row>
    <row r="926" spans="22:22" ht="15.75" customHeight="1" x14ac:dyDescent="0.3">
      <c r="V926" s="56"/>
    </row>
    <row r="927" spans="22:22" ht="15.75" customHeight="1" x14ac:dyDescent="0.3">
      <c r="V927" s="56"/>
    </row>
    <row r="928" spans="22:22" ht="15.75" customHeight="1" x14ac:dyDescent="0.3">
      <c r="V928" s="56"/>
    </row>
    <row r="929" spans="22:22" ht="15.75" customHeight="1" x14ac:dyDescent="0.3">
      <c r="V929" s="56"/>
    </row>
    <row r="930" spans="22:22" ht="15.75" customHeight="1" x14ac:dyDescent="0.3">
      <c r="V930" s="56"/>
    </row>
    <row r="931" spans="22:22" ht="15.75" customHeight="1" x14ac:dyDescent="0.3">
      <c r="V931" s="56"/>
    </row>
    <row r="932" spans="22:22" ht="15.75" customHeight="1" x14ac:dyDescent="0.3">
      <c r="V932" s="56"/>
    </row>
    <row r="933" spans="22:22" ht="15.75" customHeight="1" x14ac:dyDescent="0.3">
      <c r="V933" s="56"/>
    </row>
    <row r="934" spans="22:22" ht="15.75" customHeight="1" x14ac:dyDescent="0.3">
      <c r="V934" s="56"/>
    </row>
    <row r="935" spans="22:22" ht="15.75" customHeight="1" x14ac:dyDescent="0.3">
      <c r="V935" s="56"/>
    </row>
    <row r="936" spans="22:22" ht="15.75" customHeight="1" x14ac:dyDescent="0.3">
      <c r="V936" s="56"/>
    </row>
    <row r="937" spans="22:22" ht="15.75" customHeight="1" x14ac:dyDescent="0.3">
      <c r="V937" s="56"/>
    </row>
    <row r="938" spans="22:22" ht="15.75" customHeight="1" x14ac:dyDescent="0.3">
      <c r="V938" s="56"/>
    </row>
    <row r="939" spans="22:22" ht="15.75" customHeight="1" x14ac:dyDescent="0.3">
      <c r="V939" s="56"/>
    </row>
    <row r="940" spans="22:22" ht="15.75" customHeight="1" x14ac:dyDescent="0.3">
      <c r="V940" s="56"/>
    </row>
    <row r="941" spans="22:22" ht="15.75" customHeight="1" x14ac:dyDescent="0.3">
      <c r="V941" s="56"/>
    </row>
    <row r="942" spans="22:22" ht="15.75" customHeight="1" x14ac:dyDescent="0.3">
      <c r="V942" s="56"/>
    </row>
    <row r="943" spans="22:22" ht="15.75" customHeight="1" x14ac:dyDescent="0.3">
      <c r="V943" s="56"/>
    </row>
    <row r="944" spans="22:22" ht="15.75" customHeight="1" x14ac:dyDescent="0.3">
      <c r="V944" s="56"/>
    </row>
    <row r="945" spans="22:22" ht="15.75" customHeight="1" x14ac:dyDescent="0.3">
      <c r="V945" s="56"/>
    </row>
    <row r="946" spans="22:22" ht="15.75" customHeight="1" x14ac:dyDescent="0.3">
      <c r="V946" s="56"/>
    </row>
    <row r="947" spans="22:22" ht="15.75" customHeight="1" x14ac:dyDescent="0.3">
      <c r="V947" s="56"/>
    </row>
    <row r="948" spans="22:22" ht="15.75" customHeight="1" x14ac:dyDescent="0.3">
      <c r="V948" s="56"/>
    </row>
    <row r="949" spans="22:22" ht="15.75" customHeight="1" x14ac:dyDescent="0.3">
      <c r="V949" s="56"/>
    </row>
    <row r="950" spans="22:22" ht="15.75" customHeight="1" x14ac:dyDescent="0.3">
      <c r="V950" s="56"/>
    </row>
    <row r="951" spans="22:22" ht="15.75" customHeight="1" x14ac:dyDescent="0.3">
      <c r="V951" s="56"/>
    </row>
    <row r="952" spans="22:22" ht="15.75" customHeight="1" x14ac:dyDescent="0.3">
      <c r="V952" s="56"/>
    </row>
    <row r="953" spans="22:22" ht="15.75" customHeight="1" x14ac:dyDescent="0.3">
      <c r="V953" s="56"/>
    </row>
    <row r="954" spans="22:22" ht="15.75" customHeight="1" x14ac:dyDescent="0.3">
      <c r="V954" s="56"/>
    </row>
    <row r="955" spans="22:22" ht="15.75" customHeight="1" x14ac:dyDescent="0.3">
      <c r="V955" s="56"/>
    </row>
    <row r="956" spans="22:22" ht="15.75" customHeight="1" x14ac:dyDescent="0.3">
      <c r="V956" s="56"/>
    </row>
    <row r="957" spans="22:22" ht="15.75" customHeight="1" x14ac:dyDescent="0.3">
      <c r="V957" s="56"/>
    </row>
    <row r="958" spans="22:22" ht="15.75" customHeight="1" x14ac:dyDescent="0.3">
      <c r="V958" s="56"/>
    </row>
    <row r="959" spans="22:22" ht="15.75" customHeight="1" x14ac:dyDescent="0.3">
      <c r="V959" s="56"/>
    </row>
    <row r="960" spans="22:22" ht="15.75" customHeight="1" x14ac:dyDescent="0.3">
      <c r="V960" s="56"/>
    </row>
    <row r="961" spans="22:22" ht="15.75" customHeight="1" x14ac:dyDescent="0.3">
      <c r="V961" s="56"/>
    </row>
    <row r="962" spans="22:22" ht="15.75" customHeight="1" x14ac:dyDescent="0.3">
      <c r="V962" s="56"/>
    </row>
    <row r="963" spans="22:22" ht="15.75" customHeight="1" x14ac:dyDescent="0.3">
      <c r="V963" s="56"/>
    </row>
    <row r="964" spans="22:22" ht="15.75" customHeight="1" x14ac:dyDescent="0.3">
      <c r="V964" s="56"/>
    </row>
    <row r="965" spans="22:22" ht="15.75" customHeight="1" x14ac:dyDescent="0.3">
      <c r="V965" s="56"/>
    </row>
    <row r="966" spans="22:22" ht="15.75" customHeight="1" x14ac:dyDescent="0.3">
      <c r="V966" s="56"/>
    </row>
    <row r="967" spans="22:22" ht="15.75" customHeight="1" x14ac:dyDescent="0.3">
      <c r="V967" s="56"/>
    </row>
    <row r="968" spans="22:22" ht="15.75" customHeight="1" x14ac:dyDescent="0.3">
      <c r="V968" s="56"/>
    </row>
    <row r="969" spans="22:22" ht="15.75" customHeight="1" x14ac:dyDescent="0.3">
      <c r="V969" s="56"/>
    </row>
    <row r="970" spans="22:22" ht="15.75" customHeight="1" x14ac:dyDescent="0.3">
      <c r="V970" s="56"/>
    </row>
    <row r="971" spans="22:22" ht="15.75" customHeight="1" x14ac:dyDescent="0.3">
      <c r="V971" s="56"/>
    </row>
    <row r="972" spans="22:22" ht="15.75" customHeight="1" x14ac:dyDescent="0.3">
      <c r="V972" s="56"/>
    </row>
    <row r="973" spans="22:22" ht="15.75" customHeight="1" x14ac:dyDescent="0.3">
      <c r="V973" s="56"/>
    </row>
    <row r="974" spans="22:22" ht="15.75" customHeight="1" x14ac:dyDescent="0.3">
      <c r="V974" s="56"/>
    </row>
    <row r="975" spans="22:22" ht="15.75" customHeight="1" x14ac:dyDescent="0.3">
      <c r="V975" s="56"/>
    </row>
    <row r="976" spans="22:22" ht="15.75" customHeight="1" x14ac:dyDescent="0.3">
      <c r="V976" s="56"/>
    </row>
    <row r="977" spans="22:22" ht="15.75" customHeight="1" x14ac:dyDescent="0.3">
      <c r="V977" s="56"/>
    </row>
    <row r="978" spans="22:22" ht="15.75" customHeight="1" x14ac:dyDescent="0.3">
      <c r="V978" s="56"/>
    </row>
    <row r="979" spans="22:22" ht="15.75" customHeight="1" x14ac:dyDescent="0.3">
      <c r="V979" s="56"/>
    </row>
    <row r="980" spans="22:22" ht="15.75" customHeight="1" x14ac:dyDescent="0.3">
      <c r="V980" s="56"/>
    </row>
    <row r="981" spans="22:22" ht="15.75" customHeight="1" x14ac:dyDescent="0.3">
      <c r="V981" s="56"/>
    </row>
    <row r="982" spans="22:22" ht="15.75" customHeight="1" x14ac:dyDescent="0.3">
      <c r="V982" s="56"/>
    </row>
    <row r="983" spans="22:22" ht="15.75" customHeight="1" x14ac:dyDescent="0.3">
      <c r="V983" s="56"/>
    </row>
    <row r="984" spans="22:22" ht="15.75" customHeight="1" x14ac:dyDescent="0.3">
      <c r="V984" s="56"/>
    </row>
    <row r="985" spans="22:22" ht="15.75" customHeight="1" x14ac:dyDescent="0.3">
      <c r="V985" s="56"/>
    </row>
    <row r="986" spans="22:22" ht="15.75" customHeight="1" x14ac:dyDescent="0.3">
      <c r="V986" s="56"/>
    </row>
    <row r="987" spans="22:22" ht="15.75" customHeight="1" x14ac:dyDescent="0.3">
      <c r="V987" s="56"/>
    </row>
    <row r="988" spans="22:22" ht="15.75" customHeight="1" x14ac:dyDescent="0.3">
      <c r="V988" s="56"/>
    </row>
    <row r="989" spans="22:22" ht="15.75" customHeight="1" x14ac:dyDescent="0.3">
      <c r="V989" s="56"/>
    </row>
    <row r="990" spans="22:22" ht="15.75" customHeight="1" x14ac:dyDescent="0.3">
      <c r="V990" s="56"/>
    </row>
    <row r="991" spans="22:22" ht="15.75" customHeight="1" x14ac:dyDescent="0.3">
      <c r="V991" s="56"/>
    </row>
    <row r="992" spans="22:22" ht="15.75" customHeight="1" x14ac:dyDescent="0.3">
      <c r="V992" s="56"/>
    </row>
    <row r="993" spans="22:22" ht="15.75" customHeight="1" x14ac:dyDescent="0.3">
      <c r="V993" s="56"/>
    </row>
    <row r="994" spans="22:22" ht="15.75" customHeight="1" x14ac:dyDescent="0.3">
      <c r="V994" s="56"/>
    </row>
    <row r="995" spans="22:22" ht="15.75" customHeight="1" x14ac:dyDescent="0.3">
      <c r="V995" s="56"/>
    </row>
    <row r="996" spans="22:22" ht="15.75" customHeight="1" x14ac:dyDescent="0.3">
      <c r="V996" s="56"/>
    </row>
    <row r="997" spans="22:22" ht="15.75" customHeight="1" x14ac:dyDescent="0.3">
      <c r="V997" s="56"/>
    </row>
    <row r="998" spans="22:22" ht="15.75" customHeight="1" x14ac:dyDescent="0.3">
      <c r="V998" s="56"/>
    </row>
    <row r="999" spans="22:22" ht="15.75" customHeight="1" x14ac:dyDescent="0.3">
      <c r="V999" s="56"/>
    </row>
    <row r="1000" spans="22:22" ht="15.75" customHeight="1" x14ac:dyDescent="0.3">
      <c r="V1000" s="56"/>
    </row>
  </sheetData>
  <mergeCells count="19">
    <mergeCell ref="B119:B120"/>
    <mergeCell ref="W119:W120"/>
    <mergeCell ref="B56:B57"/>
    <mergeCell ref="C56:C57"/>
    <mergeCell ref="H56:H57"/>
    <mergeCell ref="K56:K57"/>
    <mergeCell ref="N56:N57"/>
    <mergeCell ref="N6:N7"/>
    <mergeCell ref="W6:W7"/>
    <mergeCell ref="C119:C120"/>
    <mergeCell ref="H119:H120"/>
    <mergeCell ref="K119:K120"/>
    <mergeCell ref="N119:N120"/>
    <mergeCell ref="W56:W57"/>
    <mergeCell ref="A1:K1"/>
    <mergeCell ref="B6:B7"/>
    <mergeCell ref="C6:C7"/>
    <mergeCell ref="H6:H7"/>
    <mergeCell ref="K6:K7"/>
  </mergeCells>
  <pageMargins left="0.7" right="0.7" top="0.75" bottom="0.7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SOLEMARE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Keitel Swift</dc:creator>
  <cp:lastModifiedBy>Зина</cp:lastModifiedBy>
  <dcterms:created xsi:type="dcterms:W3CDTF">2024-06-07T13:04:47Z</dcterms:created>
  <dcterms:modified xsi:type="dcterms:W3CDTF">2025-08-14T08:58:48Z</dcterms:modified>
</cp:coreProperties>
</file>